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F:\購案\行政部\106\07 台東站排水設施改善\招標文件\"/>
    </mc:Choice>
  </mc:AlternateContent>
  <bookViews>
    <workbookView xWindow="240" yWindow="165" windowWidth="9180" windowHeight="9180" activeTab="2"/>
  </bookViews>
  <sheets>
    <sheet name="標單總表" sheetId="1" r:id="rId1"/>
    <sheet name="標單詳細表" sheetId="2" r:id="rId2"/>
    <sheet name="單價分析" sheetId="3" r:id="rId3"/>
  </sheets>
  <externalReferences>
    <externalReference r:id="rId4"/>
    <externalReference r:id="rId5"/>
    <externalReference r:id="rId6"/>
  </externalReferences>
  <definedNames>
    <definedName name="\Q">#REF!</definedName>
    <definedName name="\Z">#REF!</definedName>
    <definedName name="_工程標單1">#REF!</definedName>
    <definedName name="A">#REF!</definedName>
    <definedName name="Aak">#REF!</definedName>
    <definedName name="Aaq">#REF!</definedName>
    <definedName name="Aas">#REF!</definedName>
    <definedName name="Aaz">#REF!</definedName>
    <definedName name="Abk">#REF!</definedName>
    <definedName name="Ax">#REF!</definedName>
    <definedName name="Axx">#REF!</definedName>
    <definedName name="B">#REF!</definedName>
    <definedName name="C_">#REF!</definedName>
    <definedName name="D">#REF!</definedName>
    <definedName name="E">#REF!</definedName>
    <definedName name="e85d013">[1]E85D014!#REF!</definedName>
    <definedName name="F">#REF!</definedName>
    <definedName name="FV">#REF!</definedName>
    <definedName name="new">#REF!</definedName>
    <definedName name="Nxxx">#REF!</definedName>
    <definedName name="_xlnm.Print_Area" localSheetId="2">單價分析!$A$1:$G$112</definedName>
    <definedName name="_xlnm.Print_Area" localSheetId="1">標單詳細表!$A$1:$G$34</definedName>
    <definedName name="_xlnm.Print_Area" localSheetId="0">標單總表!$A$1:$G$31</definedName>
    <definedName name="Print_Area_MI">#REF!</definedName>
    <definedName name="_xlnm.Print_Titles" localSheetId="2">單價分析!$1:$4</definedName>
    <definedName name="_xlnm.Print_Titles" localSheetId="1">標單詳細表!$1:$6</definedName>
    <definedName name="_xlnm.Print_Titles" localSheetId="0">標單總表!$1:$6</definedName>
    <definedName name="SUBJECT">#REF!</definedName>
    <definedName name="Va">#REF!</definedName>
    <definedName name="Vak">#REF!</definedName>
    <definedName name="Vaq">#REF!</definedName>
    <definedName name="Vas">#REF!</definedName>
    <definedName name="Wak">#REF!</definedName>
    <definedName name="Waq">#REF!</definedName>
    <definedName name="Was">#REF!</definedName>
    <definedName name="Waz">#REF!</definedName>
    <definedName name="Wbk">#REF!</definedName>
    <definedName name="Wbku">#REF!</definedName>
    <definedName name="Wbs">#REF!</definedName>
    <definedName name="Wbz">#REF!</definedName>
    <definedName name="Wcz">#REF!</definedName>
    <definedName name="Wczu">#REF!</definedName>
    <definedName name="日a1">[2]詳細價目表!#REF!</definedName>
    <definedName name="主辦單位">#REF!</definedName>
    <definedName name="知">#REF!</definedName>
    <definedName name="計算員">#REF!</definedName>
    <definedName name="細算排水數量">#REF!</definedName>
    <definedName name="審核員">#REF!</definedName>
    <definedName name="總數量">[3]P86D018!#REF!</definedName>
  </definedNames>
  <calcPr calcId="152511" fullPrecision="0"/>
</workbook>
</file>

<file path=xl/calcChain.xml><?xml version="1.0" encoding="utf-8"?>
<calcChain xmlns="http://schemas.openxmlformats.org/spreadsheetml/2006/main">
  <c r="F75" i="3" l="1"/>
  <c r="F16" i="2" l="1"/>
  <c r="F98" i="3"/>
  <c r="F99" i="3"/>
  <c r="F100" i="3"/>
  <c r="F97" i="3"/>
  <c r="F80" i="3"/>
  <c r="F81" i="3"/>
  <c r="F82" i="3"/>
  <c r="F83" i="3"/>
  <c r="F84" i="3"/>
  <c r="F85" i="3"/>
  <c r="F79" i="3"/>
  <c r="F62" i="3"/>
  <c r="F63" i="3"/>
  <c r="F64" i="3"/>
  <c r="F65" i="3"/>
  <c r="F66" i="3"/>
  <c r="F61" i="3"/>
  <c r="F44" i="3"/>
  <c r="F45" i="3"/>
  <c r="F46" i="3"/>
  <c r="F47" i="3"/>
  <c r="F43" i="3"/>
  <c r="F26" i="3"/>
  <c r="F27" i="3"/>
  <c r="F28" i="3"/>
  <c r="F29" i="3"/>
  <c r="F30" i="3"/>
  <c r="F25" i="3"/>
  <c r="F8" i="3"/>
  <c r="F9" i="3"/>
  <c r="F10" i="3"/>
  <c r="F11" i="3"/>
  <c r="F12" i="3"/>
  <c r="F7" i="3"/>
  <c r="F13" i="3" l="1"/>
  <c r="F21" i="3" s="1"/>
  <c r="E10" i="2" s="1"/>
  <c r="F10" i="2" s="1"/>
  <c r="F31" i="3"/>
  <c r="F39" i="3" s="1"/>
  <c r="E11" i="2" s="1"/>
  <c r="F11" i="2" s="1"/>
  <c r="F48" i="3"/>
  <c r="F57" i="3" s="1"/>
  <c r="E12" i="2" s="1"/>
  <c r="F12" i="2" s="1"/>
  <c r="F101" i="3"/>
  <c r="F111" i="3" s="1"/>
  <c r="E15" i="2" s="1"/>
  <c r="F15" i="2" s="1"/>
  <c r="F86" i="3"/>
  <c r="F67" i="3"/>
  <c r="E13" i="2" s="1"/>
  <c r="F13" i="2" s="1"/>
  <c r="E14" i="2" l="1"/>
  <c r="F14" i="2" s="1"/>
  <c r="F17" i="2" s="1"/>
  <c r="F8" i="1" s="1"/>
  <c r="F9" i="1" s="1"/>
  <c r="F93" i="3"/>
  <c r="F10" i="1" l="1"/>
  <c r="F12" i="1"/>
  <c r="F11" i="1"/>
  <c r="F13" i="1" l="1"/>
  <c r="F14" i="1" s="1"/>
  <c r="F15" i="1" s="1"/>
</calcChain>
</file>

<file path=xl/sharedStrings.xml><?xml version="1.0" encoding="utf-8"?>
<sst xmlns="http://schemas.openxmlformats.org/spreadsheetml/2006/main" count="225" uniqueCount="117">
  <si>
    <t>壹</t>
  </si>
  <si>
    <t>單 價</t>
  </si>
  <si>
    <t>項  目  及  說  明</t>
  </si>
  <si>
    <t>編碼(備註)</t>
  </si>
  <si>
    <t>工  作  項  目</t>
  </si>
  <si>
    <t>項 次</t>
  </si>
  <si>
    <t>工程名稱</t>
  </si>
  <si>
    <t>金額(元)</t>
  </si>
  <si>
    <t>複 價</t>
  </si>
  <si>
    <t>數 量</t>
  </si>
  <si>
    <t>發包工程費</t>
  </si>
  <si>
    <t>施工地點</t>
  </si>
  <si>
    <t>單 位</t>
  </si>
  <si>
    <t>備註</t>
  </si>
  <si>
    <t>二</t>
    <phoneticPr fontId="3" type="noConversion"/>
  </si>
  <si>
    <t>三</t>
    <phoneticPr fontId="3" type="noConversion"/>
  </si>
  <si>
    <t>一</t>
    <phoneticPr fontId="3" type="noConversion"/>
  </si>
  <si>
    <t>式</t>
    <phoneticPr fontId="3" type="noConversion"/>
  </si>
  <si>
    <t>壹.一.1</t>
    <phoneticPr fontId="3" type="noConversion"/>
  </si>
  <si>
    <t>計(壹.一.1)</t>
    <phoneticPr fontId="3" type="noConversion"/>
  </si>
  <si>
    <t>發包工程費</t>
    <phoneticPr fontId="3" type="noConversion"/>
  </si>
  <si>
    <t>計價代碼：</t>
    <phoneticPr fontId="3" type="noConversion"/>
  </si>
  <si>
    <t>工料名稱</t>
  </si>
  <si>
    <t>單位</t>
  </si>
  <si>
    <t>數量</t>
  </si>
  <si>
    <t>單價</t>
  </si>
  <si>
    <t>複價</t>
  </si>
  <si>
    <t>人工：     0.00    機具：     0.00</t>
    <phoneticPr fontId="3" type="noConversion"/>
  </si>
  <si>
    <t xml:space="preserve">材料：     0.00    雜項：      </t>
    <phoneticPr fontId="3" type="noConversion"/>
  </si>
  <si>
    <t>工具及材料損耗或其他</t>
    <phoneticPr fontId="3" type="noConversion"/>
  </si>
  <si>
    <t>營業稅 (壹一~壹五項*5%)</t>
    <phoneticPr fontId="3" type="noConversion"/>
  </si>
  <si>
    <t>壹</t>
    <phoneticPr fontId="3" type="noConversion"/>
  </si>
  <si>
    <t>工程費</t>
    <phoneticPr fontId="3" type="noConversion"/>
  </si>
  <si>
    <t>壹.一.2</t>
  </si>
  <si>
    <t>壹.一.3</t>
  </si>
  <si>
    <t>壹.一.4</t>
  </si>
  <si>
    <t>壹.一.5</t>
  </si>
  <si>
    <t>壹.一.6</t>
  </si>
  <si>
    <t>壹.一.7</t>
  </si>
  <si>
    <r>
      <t>m</t>
    </r>
    <r>
      <rPr>
        <sz val="9"/>
        <rFont val="新細明體"/>
        <family val="1"/>
        <charset val="136"/>
      </rPr>
      <t>²</t>
    </r>
    <phoneticPr fontId="3" type="noConversion"/>
  </si>
  <si>
    <t>1</t>
    <phoneticPr fontId="3" type="noConversion"/>
  </si>
  <si>
    <t>2</t>
    <phoneticPr fontId="3" type="noConversion"/>
  </si>
  <si>
    <t>3</t>
    <phoneticPr fontId="3" type="noConversion"/>
  </si>
  <si>
    <t>4</t>
    <phoneticPr fontId="3" type="noConversion"/>
  </si>
  <si>
    <t>5</t>
    <phoneticPr fontId="3" type="noConversion"/>
  </si>
  <si>
    <t>.</t>
    <phoneticPr fontId="3" type="noConversion"/>
  </si>
  <si>
    <t>m</t>
    <phoneticPr fontId="5" type="noConversion"/>
  </si>
  <si>
    <t>原有排水溝蓋機械切割打除</t>
    <phoneticPr fontId="3" type="noConversion"/>
  </si>
  <si>
    <t>工作項目：原有排水溝蓋機械切割打除</t>
    <phoneticPr fontId="3" type="noConversion"/>
  </si>
  <si>
    <t>單位：m</t>
    <phoneticPr fontId="3" type="noConversion"/>
  </si>
  <si>
    <t>每m單價計</t>
    <phoneticPr fontId="3" type="noConversion"/>
  </si>
  <si>
    <t>機械切割機具</t>
    <phoneticPr fontId="3" type="noConversion"/>
  </si>
  <si>
    <t>m</t>
    <phoneticPr fontId="3" type="noConversion"/>
  </si>
  <si>
    <t>技術工</t>
    <phoneticPr fontId="3" type="noConversion"/>
  </si>
  <si>
    <t>工</t>
    <phoneticPr fontId="3" type="noConversion"/>
  </si>
  <si>
    <t>小工</t>
    <phoneticPr fontId="3" type="noConversion"/>
  </si>
  <si>
    <t>破損及缺損修補</t>
    <phoneticPr fontId="3" type="noConversion"/>
  </si>
  <si>
    <t>原有排水溝蓋人工切割打除</t>
    <phoneticPr fontId="3" type="noConversion"/>
  </si>
  <si>
    <t>工作項目：原有排水溝蓋人工切割打除</t>
    <phoneticPr fontId="3" type="noConversion"/>
  </si>
  <si>
    <t>人工切割機具</t>
    <phoneticPr fontId="3" type="noConversion"/>
  </si>
  <si>
    <t>熱浸鍍鋅格柵溝蓋</t>
    <phoneticPr fontId="3" type="noConversion"/>
  </si>
  <si>
    <t>工作項目：熱浸鍍鋅格柵溝蓋</t>
    <phoneticPr fontId="3" type="noConversion"/>
  </si>
  <si>
    <t>熱浸鍍鋅格柵板(99.5*48*2.5cm)</t>
    <phoneticPr fontId="3" type="noConversion"/>
  </si>
  <si>
    <t>塊</t>
    <phoneticPr fontId="3" type="noConversion"/>
  </si>
  <si>
    <t>角鐵框座(含加工固定)</t>
    <phoneticPr fontId="3" type="noConversion"/>
  </si>
  <si>
    <t>路面止水墩</t>
    <phoneticPr fontId="3" type="noConversion"/>
  </si>
  <si>
    <t>工作項目：路面止水墩</t>
    <phoneticPr fontId="3" type="noConversion"/>
  </si>
  <si>
    <r>
      <t>每m</t>
    </r>
    <r>
      <rPr>
        <sz val="9"/>
        <rFont val="細明體"/>
        <family val="3"/>
        <charset val="136"/>
      </rPr>
      <t>單價計</t>
    </r>
    <phoneticPr fontId="3" type="noConversion"/>
  </si>
  <si>
    <t>#3鋼筋</t>
    <phoneticPr fontId="3" type="noConversion"/>
  </si>
  <si>
    <t>kg</t>
    <phoneticPr fontId="3" type="noConversion"/>
  </si>
  <si>
    <t>夾板模板</t>
    <phoneticPr fontId="3" type="noConversion"/>
  </si>
  <si>
    <r>
      <t>210kg/cm</t>
    </r>
    <r>
      <rPr>
        <sz val="9"/>
        <rFont val="新細明體"/>
        <family val="1"/>
        <charset val="136"/>
      </rPr>
      <t>²</t>
    </r>
    <r>
      <rPr>
        <sz val="9"/>
        <rFont val="細明體"/>
        <family val="3"/>
        <charset val="136"/>
      </rPr>
      <t>混凝土</t>
    </r>
    <phoneticPr fontId="3" type="noConversion"/>
  </si>
  <si>
    <t>m³</t>
    <phoneticPr fontId="3" type="noConversion"/>
  </si>
  <si>
    <t>路面裂縫修繕</t>
    <phoneticPr fontId="3" type="noConversion"/>
  </si>
  <si>
    <t>工作項目：路面裂縫修繕</t>
    <phoneticPr fontId="3" type="noConversion"/>
  </si>
  <si>
    <t>打除及運棄</t>
    <phoneticPr fontId="3" type="noConversion"/>
  </si>
  <si>
    <t>草地除草整理</t>
    <phoneticPr fontId="3" type="noConversion"/>
  </si>
  <si>
    <t>#3鋼筋植筋鑽孔</t>
    <phoneticPr fontId="3" type="noConversion"/>
  </si>
  <si>
    <t>孔</t>
    <phoneticPr fontId="3" type="noConversion"/>
  </si>
  <si>
    <t>溝底裂縫處理</t>
    <phoneticPr fontId="3" type="noConversion"/>
  </si>
  <si>
    <t>工作項目：溝底裂縫處理</t>
    <phoneticPr fontId="3" type="noConversion"/>
  </si>
  <si>
    <t>路面打除運棄</t>
    <phoneticPr fontId="3" type="noConversion"/>
  </si>
  <si>
    <t>太麻里山區</t>
    <phoneticPr fontId="3" type="noConversion"/>
  </si>
  <si>
    <t>單價分析表</t>
    <phoneticPr fontId="3" type="noConversion"/>
  </si>
  <si>
    <t>合計(壹一~壹四)</t>
    <phoneticPr fontId="3" type="noConversion"/>
  </si>
  <si>
    <t>總計</t>
    <phoneticPr fontId="3" type="noConversion"/>
  </si>
  <si>
    <t>四</t>
    <phoneticPr fontId="3" type="noConversion"/>
  </si>
  <si>
    <t>五</t>
    <phoneticPr fontId="3" type="noConversion"/>
  </si>
  <si>
    <t>施工品質管制作業費(壹一*1%)</t>
    <phoneticPr fontId="3" type="noConversion"/>
  </si>
  <si>
    <t>材料試驗費(壹一*1%)</t>
    <phoneticPr fontId="3" type="noConversion"/>
  </si>
  <si>
    <t>勞工安全衛生管理費(壹一*0.5%)</t>
    <phoneticPr fontId="3" type="noConversion"/>
  </si>
  <si>
    <t>包商管理、利潤及工程保險費(壹一*8%)</t>
    <phoneticPr fontId="3" type="noConversion"/>
  </si>
  <si>
    <t>六</t>
    <phoneticPr fontId="3" type="noConversion"/>
  </si>
  <si>
    <t>施工作業費</t>
    <phoneticPr fontId="3" type="noConversion"/>
  </si>
  <si>
    <t>合法運棄處所</t>
    <phoneticPr fontId="3" type="noConversion"/>
  </si>
  <si>
    <t>植筋膠</t>
    <phoneticPr fontId="3" type="noConversion"/>
  </si>
  <si>
    <t>1:2水泥砂漿</t>
    <phoneticPr fontId="3" type="noConversion"/>
  </si>
  <si>
    <t>M3</t>
    <phoneticPr fontId="8" type="noConversion"/>
  </si>
  <si>
    <t>單位：m</t>
    <phoneticPr fontId="3" type="noConversion"/>
  </si>
  <si>
    <r>
      <t>每m</t>
    </r>
    <r>
      <rPr>
        <sz val="9"/>
        <rFont val="細明體"/>
        <family val="3"/>
        <charset val="136"/>
      </rPr>
      <t>單價計</t>
    </r>
    <phoneticPr fontId="3" type="noConversion"/>
  </si>
  <si>
    <t>每m單價計</t>
    <phoneticPr fontId="3" type="noConversion"/>
  </si>
  <si>
    <t>m</t>
    <phoneticPr fontId="5" type="noConversion"/>
  </si>
  <si>
    <t>合計</t>
    <phoneticPr fontId="3" type="noConversion"/>
  </si>
  <si>
    <t>合計</t>
    <phoneticPr fontId="3" type="noConversion"/>
  </si>
  <si>
    <t>合計</t>
    <phoneticPr fontId="3" type="noConversion"/>
  </si>
  <si>
    <t>合計</t>
    <phoneticPr fontId="3" type="noConversion"/>
  </si>
  <si>
    <t>合計</t>
    <phoneticPr fontId="3" type="noConversion"/>
  </si>
  <si>
    <t>合計</t>
    <phoneticPr fontId="3" type="noConversion"/>
  </si>
  <si>
    <t>6</t>
    <phoneticPr fontId="3" type="noConversion"/>
  </si>
  <si>
    <t>工程名稱</t>
    <phoneticPr fontId="3" type="noConversion"/>
  </si>
  <si>
    <t>項次</t>
    <phoneticPr fontId="3" type="noConversion"/>
  </si>
  <si>
    <t>財團法人公共電視文化事業基金會</t>
    <phoneticPr fontId="8" type="noConversion"/>
  </si>
  <si>
    <t>財團法人公共電視文化事業基金會</t>
    <phoneticPr fontId="8" type="noConversion"/>
  </si>
  <si>
    <t>標單</t>
    <phoneticPr fontId="3" type="noConversion"/>
  </si>
  <si>
    <r>
      <rPr>
        <b/>
        <sz val="14"/>
        <rFont val="細明體"/>
        <family val="3"/>
        <charset val="136"/>
      </rPr>
      <t>總表</t>
    </r>
    <r>
      <rPr>
        <b/>
        <sz val="14"/>
        <rFont val="Arial"/>
        <family val="2"/>
      </rPr>
      <t>(</t>
    </r>
    <r>
      <rPr>
        <b/>
        <sz val="14"/>
        <rFont val="細明體"/>
        <family val="3"/>
        <charset val="136"/>
      </rPr>
      <t>標單</t>
    </r>
    <r>
      <rPr>
        <b/>
        <sz val="14"/>
        <rFont val="Arial"/>
        <family val="2"/>
      </rPr>
      <t>)</t>
    </r>
    <phoneticPr fontId="3" type="noConversion"/>
  </si>
  <si>
    <t>台東轉播站排水設施改善工程</t>
    <phoneticPr fontId="3" type="noConversion"/>
  </si>
  <si>
    <t>台東轉播站排水設施改善工程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</si>
</sst>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41" formatCode="_-* #,##0_-;\-* #,##0_-;_-* &quot;-&quot;_-;_-@_-"/>
    <numFmt numFmtId="43" formatCode="_-* #,##0.00_-;\-* #,##0.00_-;_-* &quot;-&quot;??_-;_-@_-"/>
    <numFmt numFmtId="176" formatCode="_-* #,##0.00_-;\-* #,##0.00_-;_-* &quot;-&quot;_-;_-@_-"/>
    <numFmt numFmtId="177" formatCode="#,##0.0"/>
    <numFmt numFmtId="178" formatCode="#,##0.000"/>
    <numFmt numFmtId="179" formatCode="_-* #,##0.0_-;\-* #,##0.0_-;_-* &quot;-&quot;?_-;_-@_-"/>
    <numFmt numFmtId="180" formatCode="#,##0.0_);\(#,##0.0\)"/>
    <numFmt numFmtId="181" formatCode="General_)"/>
    <numFmt numFmtId="182" formatCode="#,##0_);[Red]\(#,##0\)"/>
    <numFmt numFmtId="183" formatCode="#,##0.00_);\(#,##0.00\)"/>
    <numFmt numFmtId="184" formatCode="0.00_);\(0.00\)"/>
    <numFmt numFmtId="185" formatCode="&quot;$&quot;#,##0_);[Red]\(&quot;$&quot;#,##0\)"/>
    <numFmt numFmtId="186" formatCode="_-* #,##0.00_-;\-\ #,##0.00_-\ ;_-* &quot;-&quot;??_-;_-@_-"/>
  </numFmts>
  <fonts count="24">
    <font>
      <sz val="10"/>
      <name val="Arial"/>
      <family val="2"/>
    </font>
    <font>
      <sz val="10"/>
      <name val="Arial"/>
      <family val="2"/>
    </font>
    <font>
      <sz val="10"/>
      <name val="細明體"/>
      <family val="3"/>
      <charset val="136"/>
    </font>
    <font>
      <sz val="9"/>
      <name val="細明體"/>
      <family val="3"/>
      <charset val="136"/>
    </font>
    <font>
      <sz val="10"/>
      <name val="Helv"/>
      <family val="2"/>
    </font>
    <font>
      <sz val="9"/>
      <name val="新細明體"/>
      <family val="1"/>
      <charset val="136"/>
    </font>
    <font>
      <sz val="10"/>
      <color indexed="10"/>
      <name val="Arial"/>
      <family val="2"/>
    </font>
    <font>
      <sz val="10"/>
      <color indexed="10"/>
      <name val="細明體"/>
      <family val="3"/>
      <charset val="136"/>
    </font>
    <font>
      <sz val="9"/>
      <name val="細明體"/>
      <family val="3"/>
    </font>
    <font>
      <b/>
      <sz val="16"/>
      <color indexed="8"/>
      <name val="細明體"/>
      <family val="3"/>
    </font>
    <font>
      <sz val="12"/>
      <name val="新細明體"/>
      <family val="1"/>
      <charset val="136"/>
    </font>
    <font>
      <sz val="10"/>
      <name val="新細明體"/>
      <family val="1"/>
      <charset val="136"/>
    </font>
    <font>
      <sz val="12"/>
      <color indexed="17"/>
      <name val="新細明體"/>
      <family val="1"/>
      <charset val="136"/>
    </font>
    <font>
      <sz val="12"/>
      <color indexed="20"/>
      <name val="新細明體"/>
      <family val="1"/>
      <charset val="136"/>
    </font>
    <font>
      <b/>
      <sz val="16"/>
      <name val="細明體"/>
      <family val="3"/>
      <charset val="136"/>
    </font>
    <font>
      <sz val="9"/>
      <name val="Arial"/>
      <family val="2"/>
    </font>
    <font>
      <sz val="8"/>
      <name val="細明體"/>
      <family val="3"/>
      <charset val="136"/>
    </font>
    <font>
      <sz val="8"/>
      <color indexed="18"/>
      <name val="華康中楷體"/>
      <family val="3"/>
      <charset val="136"/>
    </font>
    <font>
      <sz val="12"/>
      <color indexed="18"/>
      <name val="華康中楷體"/>
      <family val="3"/>
      <charset val="136"/>
    </font>
    <font>
      <sz val="12"/>
      <name val="Courier"/>
      <family val="3"/>
    </font>
    <font>
      <sz val="10"/>
      <color rgb="FFFF0000"/>
      <name val="細明體"/>
      <family val="3"/>
      <charset val="136"/>
    </font>
    <font>
      <sz val="8"/>
      <name val="新細明體"/>
      <family val="1"/>
      <charset val="136"/>
    </font>
    <font>
      <b/>
      <sz val="14"/>
      <name val="細明體"/>
      <family val="3"/>
      <charset val="136"/>
    </font>
    <font>
      <b/>
      <sz val="14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indexed="21"/>
      </left>
      <right style="thin">
        <color indexed="21"/>
      </right>
      <top style="thin">
        <color indexed="21"/>
      </top>
      <bottom style="thin">
        <color indexed="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</borders>
  <cellStyleXfs count="14">
    <xf numFmtId="0" fontId="0" fillId="0" borderId="0"/>
    <xf numFmtId="0" fontId="1" fillId="0" borderId="0"/>
    <xf numFmtId="181" fontId="17" fillId="0" borderId="1">
      <alignment vertical="center"/>
    </xf>
    <xf numFmtId="0" fontId="18" fillId="0" borderId="2" applyBorder="0">
      <alignment horizontal="left" vertical="center"/>
    </xf>
    <xf numFmtId="0" fontId="1" fillId="0" borderId="0"/>
    <xf numFmtId="0" fontId="10" fillId="0" borderId="0"/>
    <xf numFmtId="0" fontId="1" fillId="0" borderId="0"/>
    <xf numFmtId="43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2" fillId="3" borderId="0" applyNumberFormat="0" applyBorder="0" applyAlignment="0" applyProtection="0">
      <alignment vertical="center"/>
    </xf>
    <xf numFmtId="9" fontId="10" fillId="0" borderId="0" applyFont="0" applyFill="0" applyBorder="0" applyAlignment="0" applyProtection="0"/>
    <xf numFmtId="185" fontId="19" fillId="0" borderId="0" applyFont="0" applyFill="0" applyBorder="0" applyAlignment="0" applyProtection="0"/>
    <xf numFmtId="0" fontId="4" fillId="0" borderId="0"/>
    <xf numFmtId="0" fontId="13" fillId="2" borderId="0" applyNumberFormat="0" applyBorder="0" applyAlignment="0" applyProtection="0">
      <alignment vertical="center"/>
    </xf>
  </cellStyleXfs>
  <cellXfs count="113">
    <xf numFmtId="0" fontId="0" fillId="0" borderId="0" xfId="0" applyFill="1"/>
    <xf numFmtId="0" fontId="0" fillId="0" borderId="0" xfId="0" applyFont="1" applyFill="1"/>
    <xf numFmtId="0" fontId="0" fillId="0" borderId="0" xfId="0" applyFont="1" applyFill="1" applyAlignment="1">
      <alignment vertical="center"/>
    </xf>
    <xf numFmtId="0" fontId="2" fillId="0" borderId="2" xfId="0" applyFont="1" applyFill="1" applyBorder="1" applyAlignment="1">
      <alignment horizontal="centerContinuous" vertical="center" wrapText="1" shrinkToFit="1"/>
    </xf>
    <xf numFmtId="0" fontId="0" fillId="0" borderId="0" xfId="0" applyFill="1" applyAlignment="1">
      <alignment vertical="center"/>
    </xf>
    <xf numFmtId="0" fontId="2" fillId="0" borderId="2" xfId="0" applyFont="1" applyFill="1" applyBorder="1" applyAlignment="1">
      <alignment horizontal="center" vertical="center" wrapText="1" shrinkToFit="1"/>
    </xf>
    <xf numFmtId="0" fontId="0" fillId="0" borderId="0" xfId="0" applyFill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179" fontId="0" fillId="0" borderId="0" xfId="0" applyNumberFormat="1" applyFont="1" applyFill="1"/>
    <xf numFmtId="0" fontId="11" fillId="0" borderId="2" xfId="0" applyFont="1" applyFill="1" applyBorder="1" applyAlignment="1">
      <alignment vertical="center" wrapText="1" shrinkToFit="1"/>
    </xf>
    <xf numFmtId="0" fontId="2" fillId="0" borderId="3" xfId="0" applyFont="1" applyFill="1" applyBorder="1" applyAlignment="1">
      <alignment horizontal="left" vertical="center" wrapText="1" shrinkToFit="1"/>
    </xf>
    <xf numFmtId="0" fontId="2" fillId="0" borderId="0" xfId="0" applyFont="1" applyFill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 wrapText="1" indent="1"/>
    </xf>
    <xf numFmtId="0" fontId="16" fillId="0" borderId="3" xfId="0" applyFont="1" applyFill="1" applyBorder="1" applyAlignment="1">
      <alignment horizontal="left" vertical="center" indent="1"/>
    </xf>
    <xf numFmtId="0" fontId="16" fillId="0" borderId="3" xfId="0" applyFont="1" applyFill="1" applyBorder="1" applyAlignment="1">
      <alignment horizontal="center" vertical="center"/>
    </xf>
    <xf numFmtId="178" fontId="16" fillId="0" borderId="3" xfId="0" applyNumberFormat="1" applyFont="1" applyFill="1" applyBorder="1" applyAlignment="1">
      <alignment horizontal="right" vertical="center" shrinkToFit="1"/>
    </xf>
    <xf numFmtId="4" fontId="16" fillId="0" borderId="3" xfId="0" applyNumberFormat="1" applyFont="1" applyFill="1" applyBorder="1" applyAlignment="1">
      <alignment horizontal="right" vertical="center" shrinkToFit="1"/>
    </xf>
    <xf numFmtId="176" fontId="16" fillId="0" borderId="3" xfId="4" applyNumberFormat="1" applyFont="1" applyFill="1" applyBorder="1" applyAlignment="1">
      <alignment horizontal="right" vertical="center" shrinkToFit="1"/>
    </xf>
    <xf numFmtId="49" fontId="3" fillId="0" borderId="3" xfId="0" applyNumberFormat="1" applyFont="1" applyFill="1" applyBorder="1" applyAlignment="1">
      <alignment horizontal="left" vertical="center"/>
    </xf>
    <xf numFmtId="176" fontId="16" fillId="0" borderId="3" xfId="0" applyNumberFormat="1" applyFont="1" applyFill="1" applyBorder="1" applyAlignment="1">
      <alignment horizontal="right" vertical="center" shrinkToFit="1"/>
    </xf>
    <xf numFmtId="0" fontId="3" fillId="0" borderId="2" xfId="0" applyFont="1" applyFill="1" applyBorder="1" applyAlignment="1">
      <alignment horizontal="left" vertical="center"/>
    </xf>
    <xf numFmtId="0" fontId="15" fillId="0" borderId="4" xfId="0" applyFont="1" applyFill="1" applyBorder="1"/>
    <xf numFmtId="0" fontId="3" fillId="0" borderId="3" xfId="0" applyFont="1" applyFill="1" applyBorder="1" applyAlignment="1">
      <alignment horizontal="left" vertical="center" wrapText="1" indent="1"/>
    </xf>
    <xf numFmtId="49" fontId="2" fillId="0" borderId="3" xfId="0" applyNumberFormat="1" applyFont="1" applyFill="1" applyBorder="1" applyAlignment="1">
      <alignment horizontal="center" vertical="center" wrapText="1" shrinkToFit="1"/>
    </xf>
    <xf numFmtId="0" fontId="2" fillId="0" borderId="3" xfId="0" applyFont="1" applyFill="1" applyBorder="1" applyAlignment="1">
      <alignment horizontal="center" vertical="center" wrapText="1" shrinkToFit="1"/>
    </xf>
    <xf numFmtId="176" fontId="2" fillId="0" borderId="3" xfId="0" applyNumberFormat="1" applyFont="1" applyFill="1" applyBorder="1" applyAlignment="1">
      <alignment vertical="center" wrapText="1" shrinkToFit="1"/>
    </xf>
    <xf numFmtId="41" fontId="2" fillId="0" borderId="3" xfId="0" applyNumberFormat="1" applyFont="1" applyFill="1" applyBorder="1" applyAlignment="1">
      <alignment vertical="center" wrapText="1" shrinkToFit="1"/>
    </xf>
    <xf numFmtId="0" fontId="2" fillId="0" borderId="2" xfId="0" applyFont="1" applyBorder="1" applyAlignment="1" applyProtection="1">
      <alignment horizontal="center" vertical="center" wrapText="1"/>
      <protection locked="0"/>
    </xf>
    <xf numFmtId="0" fontId="2" fillId="4" borderId="3" xfId="0" applyFont="1" applyFill="1" applyBorder="1" applyAlignment="1">
      <alignment horizontal="left" vertical="center" wrapText="1" shrinkToFit="1"/>
    </xf>
    <xf numFmtId="0" fontId="2" fillId="0" borderId="2" xfId="0" applyFont="1" applyFill="1" applyBorder="1" applyAlignment="1">
      <alignment horizontal="left" vertical="center" wrapText="1" shrinkToFit="1"/>
    </xf>
    <xf numFmtId="0" fontId="2" fillId="4" borderId="2" xfId="0" applyFont="1" applyFill="1" applyBorder="1" applyAlignment="1">
      <alignment horizontal="left" vertical="center" wrapText="1" shrinkToFit="1"/>
    </xf>
    <xf numFmtId="180" fontId="2" fillId="0" borderId="3" xfId="0" applyNumberFormat="1" applyFont="1" applyFill="1" applyBorder="1" applyAlignment="1">
      <alignment horizontal="right" vertical="center" wrapText="1" shrinkToFit="1"/>
    </xf>
    <xf numFmtId="180" fontId="2" fillId="0" borderId="3" xfId="0" applyNumberFormat="1" applyFont="1" applyFill="1" applyBorder="1" applyAlignment="1">
      <alignment vertical="center" wrapText="1" shrinkToFit="1"/>
    </xf>
    <xf numFmtId="180" fontId="2" fillId="4" borderId="3" xfId="0" applyNumberFormat="1" applyFont="1" applyFill="1" applyBorder="1" applyAlignment="1">
      <alignment vertical="center" wrapText="1" shrinkToFit="1"/>
    </xf>
    <xf numFmtId="180" fontId="2" fillId="0" borderId="2" xfId="0" applyNumberFormat="1" applyFont="1" applyFill="1" applyBorder="1" applyAlignment="1">
      <alignment vertical="center" wrapText="1" shrinkToFit="1"/>
    </xf>
    <xf numFmtId="180" fontId="2" fillId="4" borderId="2" xfId="0" applyNumberFormat="1" applyFont="1" applyFill="1" applyBorder="1" applyAlignment="1">
      <alignment vertical="center" wrapText="1" shrinkToFit="1"/>
    </xf>
    <xf numFmtId="0" fontId="3" fillId="0" borderId="3" xfId="0" applyFont="1" applyFill="1" applyBorder="1" applyAlignment="1">
      <alignment horizontal="center" vertical="center" wrapText="1"/>
    </xf>
    <xf numFmtId="180" fontId="3" fillId="0" borderId="3" xfId="0" applyNumberFormat="1" applyFont="1" applyFill="1" applyBorder="1" applyAlignment="1">
      <alignment horizontal="right" vertical="center" wrapText="1"/>
    </xf>
    <xf numFmtId="183" fontId="3" fillId="0" borderId="3" xfId="0" applyNumberFormat="1" applyFont="1" applyFill="1" applyBorder="1" applyAlignment="1">
      <alignment horizontal="right" vertical="center" wrapText="1"/>
    </xf>
    <xf numFmtId="184" fontId="3" fillId="0" borderId="3" xfId="0" applyNumberFormat="1" applyFont="1" applyFill="1" applyBorder="1" applyAlignment="1">
      <alignment horizontal="right" vertical="center" wrapText="1"/>
    </xf>
    <xf numFmtId="0" fontId="15" fillId="0" borderId="5" xfId="0" applyFont="1" applyFill="1" applyBorder="1"/>
    <xf numFmtId="180" fontId="2" fillId="0" borderId="2" xfId="0" applyNumberFormat="1" applyFont="1" applyBorder="1" applyAlignment="1">
      <alignment vertical="center" wrapText="1"/>
    </xf>
    <xf numFmtId="49" fontId="2" fillId="0" borderId="2" xfId="0" applyNumberFormat="1" applyFont="1" applyFill="1" applyBorder="1" applyAlignment="1">
      <alignment horizontal="center" vertical="center" wrapText="1" shrinkToFit="1"/>
    </xf>
    <xf numFmtId="182" fontId="11" fillId="0" borderId="2" xfId="6" applyNumberFormat="1" applyFont="1" applyBorder="1" applyAlignment="1" applyProtection="1">
      <alignment horizontal="left" vertical="center" wrapText="1"/>
    </xf>
    <xf numFmtId="49" fontId="2" fillId="0" borderId="4" xfId="0" applyNumberFormat="1" applyFont="1" applyFill="1" applyBorder="1" applyAlignment="1">
      <alignment horizontal="center" vertical="center" wrapText="1" shrinkToFit="1"/>
    </xf>
    <xf numFmtId="0" fontId="2" fillId="0" borderId="6" xfId="0" applyFont="1" applyFill="1" applyBorder="1" applyAlignment="1">
      <alignment horizontal="center" vertical="center" wrapText="1" shrinkToFit="1"/>
    </xf>
    <xf numFmtId="180" fontId="2" fillId="0" borderId="4" xfId="6" applyNumberFormat="1" applyFont="1" applyBorder="1" applyAlignment="1" applyProtection="1">
      <alignment vertical="center" wrapText="1"/>
    </xf>
    <xf numFmtId="180" fontId="2" fillId="4" borderId="4" xfId="6" applyNumberFormat="1" applyFont="1" applyFill="1" applyBorder="1" applyAlignment="1" applyProtection="1">
      <alignment horizontal="right" vertical="center" wrapText="1"/>
    </xf>
    <xf numFmtId="180" fontId="2" fillId="0" borderId="4" xfId="0" applyNumberFormat="1" applyFont="1" applyFill="1" applyBorder="1" applyAlignment="1">
      <alignment vertical="center" wrapText="1" shrinkToFit="1"/>
    </xf>
    <xf numFmtId="0" fontId="2" fillId="0" borderId="4" xfId="0" applyFont="1" applyFill="1" applyBorder="1" applyAlignment="1">
      <alignment horizontal="left" vertical="center" wrapText="1" shrinkToFit="1"/>
    </xf>
    <xf numFmtId="0" fontId="2" fillId="0" borderId="7" xfId="0" applyFont="1" applyFill="1" applyBorder="1" applyAlignment="1">
      <alignment horizontal="center" vertical="center" wrapText="1" shrinkToFit="1"/>
    </xf>
    <xf numFmtId="0" fontId="2" fillId="0" borderId="0" xfId="0" applyFont="1" applyFill="1" applyBorder="1" applyAlignment="1">
      <alignment horizontal="center" vertical="center" wrapText="1" shrinkToFit="1"/>
    </xf>
    <xf numFmtId="180" fontId="2" fillId="0" borderId="2" xfId="6" applyNumberFormat="1" applyFont="1" applyBorder="1" applyAlignment="1" applyProtection="1">
      <alignment vertical="center" wrapText="1"/>
    </xf>
    <xf numFmtId="180" fontId="2" fillId="4" borderId="2" xfId="6" applyNumberFormat="1" applyFont="1" applyFill="1" applyBorder="1" applyAlignment="1" applyProtection="1">
      <alignment horizontal="right" vertical="center" wrapText="1"/>
    </xf>
    <xf numFmtId="0" fontId="16" fillId="0" borderId="3" xfId="0" applyFont="1" applyFill="1" applyBorder="1" applyAlignment="1">
      <alignment vertical="center" wrapText="1"/>
    </xf>
    <xf numFmtId="0" fontId="21" fillId="0" borderId="11" xfId="0" applyFont="1" applyBorder="1" applyAlignment="1" applyProtection="1">
      <alignment horizontal="center" vertical="center"/>
    </xf>
    <xf numFmtId="186" fontId="5" fillId="0" borderId="2" xfId="0" applyNumberFormat="1" applyFont="1" applyBorder="1" applyAlignment="1" applyProtection="1">
      <alignment horizontal="right" vertical="center" shrinkToFit="1"/>
    </xf>
    <xf numFmtId="0" fontId="2" fillId="0" borderId="0" xfId="0" applyFont="1" applyFill="1" applyAlignment="1">
      <alignment horizontal="left" vertical="center"/>
    </xf>
    <xf numFmtId="0" fontId="0" fillId="0" borderId="0" xfId="0" applyFill="1" applyAlignment="1"/>
    <xf numFmtId="41" fontId="3" fillId="0" borderId="3" xfId="0" applyNumberFormat="1" applyFont="1" applyFill="1" applyBorder="1" applyAlignment="1">
      <alignment horizontal="right" vertical="center" wrapText="1"/>
    </xf>
    <xf numFmtId="180" fontId="3" fillId="5" borderId="3" xfId="0" applyNumberFormat="1" applyFont="1" applyFill="1" applyBorder="1" applyAlignment="1">
      <alignment horizontal="right" vertical="center" wrapText="1"/>
    </xf>
    <xf numFmtId="41" fontId="3" fillId="0" borderId="3" xfId="0" applyNumberFormat="1" applyFont="1" applyFill="1" applyBorder="1" applyAlignment="1">
      <alignment horizontal="right" vertical="center" wrapText="1" indent="1"/>
    </xf>
    <xf numFmtId="41" fontId="2" fillId="0" borderId="3" xfId="0" applyNumberFormat="1" applyFont="1" applyFill="1" applyBorder="1" applyAlignment="1">
      <alignment horizontal="right" vertical="center" wrapText="1" shrinkToFit="1"/>
    </xf>
    <xf numFmtId="41" fontId="2" fillId="0" borderId="2" xfId="0" applyNumberFormat="1" applyFont="1" applyFill="1" applyBorder="1" applyAlignment="1">
      <alignment horizontal="right" vertical="center" wrapText="1" shrinkToFit="1"/>
    </xf>
    <xf numFmtId="180" fontId="2" fillId="5" borderId="2" xfId="0" applyNumberFormat="1" applyFont="1" applyFill="1" applyBorder="1" applyAlignment="1">
      <alignment vertical="center" wrapText="1" shrinkToFit="1"/>
    </xf>
    <xf numFmtId="41" fontId="2" fillId="4" borderId="2" xfId="0" applyNumberFormat="1" applyFont="1" applyFill="1" applyBorder="1" applyAlignment="1">
      <alignment horizontal="right" vertical="center" wrapText="1" shrinkToFit="1"/>
    </xf>
    <xf numFmtId="0" fontId="2" fillId="0" borderId="0" xfId="0" applyFont="1" applyFill="1" applyAlignment="1">
      <alignment horizontal="center"/>
    </xf>
    <xf numFmtId="49" fontId="2" fillId="0" borderId="2" xfId="0" applyNumberFormat="1" applyFont="1" applyFill="1" applyBorder="1" applyAlignment="1">
      <alignment horizontal="left" vertical="center" shrinkToFit="1"/>
    </xf>
    <xf numFmtId="0" fontId="2" fillId="0" borderId="2" xfId="0" applyFont="1" applyFill="1" applyBorder="1" applyAlignment="1">
      <alignment horizontal="center" vertical="center" wrapText="1" shrinkToFit="1"/>
    </xf>
    <xf numFmtId="0" fontId="3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shrinkToFit="1"/>
    </xf>
    <xf numFmtId="41" fontId="2" fillId="0" borderId="2" xfId="0" applyNumberFormat="1" applyFont="1" applyFill="1" applyBorder="1" applyAlignment="1">
      <alignment vertical="center" shrinkToFit="1"/>
    </xf>
    <xf numFmtId="0" fontId="2" fillId="0" borderId="2" xfId="0" applyFont="1" applyFill="1" applyBorder="1" applyAlignment="1">
      <alignment horizontal="left" vertical="center" shrinkToFit="1"/>
    </xf>
    <xf numFmtId="180" fontId="2" fillId="0" borderId="2" xfId="0" applyNumberFormat="1" applyFont="1" applyFill="1" applyBorder="1" applyAlignment="1">
      <alignment vertical="center" shrinkToFi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center" wrapText="1"/>
    </xf>
    <xf numFmtId="180" fontId="2" fillId="0" borderId="2" xfId="0" applyNumberFormat="1" applyFont="1" applyFill="1" applyBorder="1" applyAlignment="1">
      <alignment horizontal="right" vertical="center" wrapText="1"/>
    </xf>
    <xf numFmtId="180" fontId="20" fillId="0" borderId="2" xfId="0" applyNumberFormat="1" applyFont="1" applyFill="1" applyBorder="1" applyAlignment="1">
      <alignment vertical="center" shrinkToFit="1"/>
    </xf>
    <xf numFmtId="0" fontId="2" fillId="0" borderId="2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 shrinkToFit="1"/>
    </xf>
    <xf numFmtId="0" fontId="0" fillId="0" borderId="2" xfId="0" applyFill="1" applyBorder="1" applyAlignment="1">
      <alignment horizontal="left" vertical="center" wrapText="1" shrinkToFit="1"/>
    </xf>
    <xf numFmtId="0" fontId="9" fillId="0" borderId="0" xfId="0" applyFont="1" applyFill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left" vertical="center" wrapText="1"/>
    </xf>
    <xf numFmtId="0" fontId="0" fillId="0" borderId="2" xfId="0" applyFill="1" applyBorder="1" applyAlignment="1">
      <alignment vertical="center" wrapText="1"/>
    </xf>
    <xf numFmtId="0" fontId="23" fillId="0" borderId="0" xfId="0" applyFont="1" applyFill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 shrinkToFit="1"/>
    </xf>
    <xf numFmtId="49" fontId="2" fillId="0" borderId="8" xfId="0" applyNumberFormat="1" applyFont="1" applyFill="1" applyBorder="1" applyAlignment="1">
      <alignment horizontal="left" vertical="center" wrapText="1" indent="1"/>
    </xf>
    <xf numFmtId="49" fontId="2" fillId="0" borderId="9" xfId="0" applyNumberFormat="1" applyFont="1" applyFill="1" applyBorder="1" applyAlignment="1">
      <alignment horizontal="left" vertical="center" wrapText="1" indent="1"/>
    </xf>
    <xf numFmtId="49" fontId="2" fillId="0" borderId="10" xfId="0" applyNumberFormat="1" applyFont="1" applyFill="1" applyBorder="1" applyAlignment="1">
      <alignment horizontal="left" vertical="center" wrapText="1" indent="1"/>
    </xf>
    <xf numFmtId="49" fontId="2" fillId="0" borderId="8" xfId="0" applyNumberFormat="1" applyFont="1" applyFill="1" applyBorder="1" applyAlignment="1">
      <alignment horizontal="left" wrapText="1" indent="1"/>
    </xf>
    <xf numFmtId="49" fontId="2" fillId="0" borderId="10" xfId="0" applyNumberFormat="1" applyFont="1" applyFill="1" applyBorder="1" applyAlignment="1">
      <alignment horizontal="left" wrapText="1" indent="1"/>
    </xf>
    <xf numFmtId="49" fontId="2" fillId="0" borderId="8" xfId="0" applyNumberFormat="1" applyFont="1" applyFill="1" applyBorder="1" applyAlignment="1">
      <alignment horizontal="left" vertical="center" wrapText="1"/>
    </xf>
    <xf numFmtId="49" fontId="2" fillId="0" borderId="9" xfId="0" applyNumberFormat="1" applyFont="1" applyFill="1" applyBorder="1" applyAlignment="1">
      <alignment horizontal="left" vertical="center" wrapText="1"/>
    </xf>
    <xf numFmtId="0" fontId="0" fillId="0" borderId="9" xfId="0" applyFill="1" applyBorder="1" applyAlignment="1">
      <alignment wrapText="1"/>
    </xf>
    <xf numFmtId="0" fontId="0" fillId="0" borderId="10" xfId="0" applyFill="1" applyBorder="1" applyAlignment="1">
      <alignment wrapText="1"/>
    </xf>
    <xf numFmtId="0" fontId="22" fillId="0" borderId="0" xfId="0" applyFont="1" applyFill="1" applyAlignment="1">
      <alignment horizontal="left" vertical="center"/>
    </xf>
    <xf numFmtId="0" fontId="23" fillId="0" borderId="0" xfId="0" applyFont="1" applyFill="1" applyAlignment="1">
      <alignment horizontal="left" vertical="center"/>
    </xf>
    <xf numFmtId="0" fontId="3" fillId="0" borderId="2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vertical="center" wrapText="1"/>
    </xf>
    <xf numFmtId="0" fontId="3" fillId="0" borderId="10" xfId="0" applyFont="1" applyFill="1" applyBorder="1" applyAlignment="1">
      <alignment vertical="center" wrapText="1"/>
    </xf>
    <xf numFmtId="0" fontId="3" fillId="0" borderId="3" xfId="0" applyFont="1" applyFill="1" applyBorder="1" applyAlignment="1">
      <alignment horizontal="left" vertical="center"/>
    </xf>
    <xf numFmtId="177" fontId="3" fillId="0" borderId="2" xfId="0" applyNumberFormat="1" applyFont="1" applyFill="1" applyBorder="1" applyAlignment="1">
      <alignment horizontal="center" vertical="center"/>
    </xf>
    <xf numFmtId="41" fontId="3" fillId="0" borderId="2" xfId="0" applyNumberFormat="1" applyFont="1" applyFill="1" applyBorder="1" applyAlignment="1">
      <alignment horizontal="right" vertical="center" shrinkToFit="1"/>
    </xf>
    <xf numFmtId="176" fontId="3" fillId="0" borderId="2" xfId="0" applyNumberFormat="1" applyFont="1" applyFill="1" applyBorder="1" applyAlignment="1">
      <alignment horizontal="right" vertical="center" shrinkToFit="1"/>
    </xf>
    <xf numFmtId="0" fontId="3" fillId="0" borderId="5" xfId="0" applyFont="1" applyFill="1" applyBorder="1" applyAlignment="1">
      <alignment horizontal="left" vertical="center"/>
    </xf>
    <xf numFmtId="0" fontId="3" fillId="0" borderId="8" xfId="0" applyFont="1" applyFill="1" applyBorder="1" applyAlignment="1">
      <alignment horizontal="left" vertical="center" shrinkToFit="1"/>
    </xf>
    <xf numFmtId="0" fontId="3" fillId="0" borderId="10" xfId="0" applyFont="1" applyFill="1" applyBorder="1" applyAlignment="1">
      <alignment horizontal="left" vertical="center" shrinkToFit="1"/>
    </xf>
    <xf numFmtId="0" fontId="14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left" vertical="center"/>
    </xf>
    <xf numFmtId="0" fontId="0" fillId="0" borderId="0" xfId="0" applyFill="1" applyAlignment="1">
      <alignment horizontal="left" vertical="center"/>
    </xf>
  </cellXfs>
  <cellStyles count="14">
    <cellStyle name="0,0_x000d__x000a_NA_x000d__x000a_" xfId="1"/>
    <cellStyle name="CAL" xfId="2"/>
    <cellStyle name="TXT" xfId="3"/>
    <cellStyle name="一般" xfId="0" builtinId="0"/>
    <cellStyle name="一般 2" xfId="4"/>
    <cellStyle name="一般 3" xfId="5"/>
    <cellStyle name="千分位" xfId="6" builtinId="3"/>
    <cellStyle name="千分位 2" xfId="7"/>
    <cellStyle name="千分位[0] 2" xfId="8"/>
    <cellStyle name="好_SW1301A數量計算" xfId="9"/>
    <cellStyle name="百分比 2" xfId="10"/>
    <cellStyle name="貨幣[0]_86年度村里小型工程(四腳亭地區)" xfId="11"/>
    <cellStyle name="樣式 1" xfId="12"/>
    <cellStyle name="壞_SW1301A數量計算" xfId="1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19050</xdr:rowOff>
    </xdr:to>
    <xdr:sp macro="" textlink="">
      <xdr:nvSpPr>
        <xdr:cNvPr id="1594242" name="Text Box 13"/>
        <xdr:cNvSpPr txBox="1">
          <a:spLocks noChangeArrowheads="1"/>
        </xdr:cNvSpPr>
      </xdr:nvSpPr>
      <xdr:spPr bwMode="auto">
        <a:xfrm>
          <a:off x="2933700" y="1314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28575</xdr:rowOff>
    </xdr:to>
    <xdr:sp macro="" textlink="">
      <xdr:nvSpPr>
        <xdr:cNvPr id="1594243" name="Text Box 30"/>
        <xdr:cNvSpPr txBox="1">
          <a:spLocks noChangeArrowheads="1"/>
        </xdr:cNvSpPr>
      </xdr:nvSpPr>
      <xdr:spPr bwMode="auto">
        <a:xfrm>
          <a:off x="2933700" y="1314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244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245" name="Text Box 13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246" name="Text Box 30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247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248" name="Text Box 13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249" name="Text Box 30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28575</xdr:rowOff>
    </xdr:to>
    <xdr:sp macro="" textlink="">
      <xdr:nvSpPr>
        <xdr:cNvPr id="1594250" name="Text Box 31"/>
        <xdr:cNvSpPr txBox="1">
          <a:spLocks noChangeArrowheads="1"/>
        </xdr:cNvSpPr>
      </xdr:nvSpPr>
      <xdr:spPr bwMode="auto">
        <a:xfrm>
          <a:off x="2933700" y="1314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28575</xdr:rowOff>
    </xdr:to>
    <xdr:sp macro="" textlink="">
      <xdr:nvSpPr>
        <xdr:cNvPr id="1594251" name="Text Box 30"/>
        <xdr:cNvSpPr txBox="1">
          <a:spLocks noChangeArrowheads="1"/>
        </xdr:cNvSpPr>
      </xdr:nvSpPr>
      <xdr:spPr bwMode="auto">
        <a:xfrm>
          <a:off x="2933700" y="1314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252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253" name="Text Box 30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254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255" name="Text Box 13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256" name="Text Box 30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257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258" name="Text Box 13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28575</xdr:rowOff>
    </xdr:to>
    <xdr:sp macro="" textlink="">
      <xdr:nvSpPr>
        <xdr:cNvPr id="1594259" name="Text Box 30"/>
        <xdr:cNvSpPr txBox="1">
          <a:spLocks noChangeArrowheads="1"/>
        </xdr:cNvSpPr>
      </xdr:nvSpPr>
      <xdr:spPr bwMode="auto">
        <a:xfrm>
          <a:off x="2933700" y="1314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260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261" name="Text Box 30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262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263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264" name="Text Box 30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265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266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267" name="Text Box 30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268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269" name="Text Box 30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270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271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272" name="Text Box 30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273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274" name="Text Box 13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275" name="Text Box 30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276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277" name="Text Box 13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278" name="Text Box 30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279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280" name="Text Box 13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28575</xdr:rowOff>
    </xdr:to>
    <xdr:sp macro="" textlink="">
      <xdr:nvSpPr>
        <xdr:cNvPr id="1594281" name="Text Box 30"/>
        <xdr:cNvSpPr txBox="1">
          <a:spLocks noChangeArrowheads="1"/>
        </xdr:cNvSpPr>
      </xdr:nvSpPr>
      <xdr:spPr bwMode="auto">
        <a:xfrm>
          <a:off x="2933700" y="1314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282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283" name="Text Box 30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284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285" name="Text Box 30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286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28575</xdr:rowOff>
    </xdr:to>
    <xdr:sp macro="" textlink="">
      <xdr:nvSpPr>
        <xdr:cNvPr id="1594287" name="Text Box 13"/>
        <xdr:cNvSpPr txBox="1">
          <a:spLocks noChangeArrowheads="1"/>
        </xdr:cNvSpPr>
      </xdr:nvSpPr>
      <xdr:spPr bwMode="auto">
        <a:xfrm>
          <a:off x="2933700" y="1314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288" name="Text Box 30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289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28575</xdr:rowOff>
    </xdr:to>
    <xdr:sp macro="" textlink="">
      <xdr:nvSpPr>
        <xdr:cNvPr id="1594290" name="Text Box 13"/>
        <xdr:cNvSpPr txBox="1">
          <a:spLocks noChangeArrowheads="1"/>
        </xdr:cNvSpPr>
      </xdr:nvSpPr>
      <xdr:spPr bwMode="auto">
        <a:xfrm>
          <a:off x="2933700" y="1314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4</xdr:row>
      <xdr:rowOff>0</xdr:rowOff>
    </xdr:from>
    <xdr:to>
      <xdr:col>5</xdr:col>
      <xdr:colOff>371475</xdr:colOff>
      <xdr:row>4</xdr:row>
      <xdr:rowOff>219075</xdr:rowOff>
    </xdr:to>
    <xdr:sp macro="" textlink="">
      <xdr:nvSpPr>
        <xdr:cNvPr id="1594291" name="Text Box 30"/>
        <xdr:cNvSpPr txBox="1">
          <a:spLocks noChangeArrowheads="1"/>
        </xdr:cNvSpPr>
      </xdr:nvSpPr>
      <xdr:spPr bwMode="auto">
        <a:xfrm>
          <a:off x="5124450" y="1314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292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293" name="Text Box 30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294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295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296" name="Text Box 30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297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298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299" name="Text Box 30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300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301" name="Text Box 30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302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303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304" name="Text Box 30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305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28575</xdr:rowOff>
    </xdr:to>
    <xdr:sp macro="" textlink="">
      <xdr:nvSpPr>
        <xdr:cNvPr id="1594306" name="Text Box 30"/>
        <xdr:cNvSpPr txBox="1">
          <a:spLocks noChangeArrowheads="1"/>
        </xdr:cNvSpPr>
      </xdr:nvSpPr>
      <xdr:spPr bwMode="auto">
        <a:xfrm>
          <a:off x="2933700" y="1314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07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08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28575</xdr:rowOff>
    </xdr:to>
    <xdr:sp macro="" textlink="">
      <xdr:nvSpPr>
        <xdr:cNvPr id="1594309" name="Text Box 31"/>
        <xdr:cNvSpPr txBox="1">
          <a:spLocks noChangeArrowheads="1"/>
        </xdr:cNvSpPr>
      </xdr:nvSpPr>
      <xdr:spPr bwMode="auto">
        <a:xfrm>
          <a:off x="2933700" y="1314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28575</xdr:rowOff>
    </xdr:to>
    <xdr:sp macro="" textlink="">
      <xdr:nvSpPr>
        <xdr:cNvPr id="1594310" name="Text Box 30"/>
        <xdr:cNvSpPr txBox="1">
          <a:spLocks noChangeArrowheads="1"/>
        </xdr:cNvSpPr>
      </xdr:nvSpPr>
      <xdr:spPr bwMode="auto">
        <a:xfrm>
          <a:off x="2933700" y="1314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11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12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28575</xdr:rowOff>
    </xdr:to>
    <xdr:sp macro="" textlink="">
      <xdr:nvSpPr>
        <xdr:cNvPr id="1594313" name="Text Box 30"/>
        <xdr:cNvSpPr txBox="1">
          <a:spLocks noChangeArrowheads="1"/>
        </xdr:cNvSpPr>
      </xdr:nvSpPr>
      <xdr:spPr bwMode="auto">
        <a:xfrm>
          <a:off x="2933700" y="1314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14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15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16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28575</xdr:rowOff>
    </xdr:to>
    <xdr:sp macro="" textlink="">
      <xdr:nvSpPr>
        <xdr:cNvPr id="1594317" name="Text Box 30"/>
        <xdr:cNvSpPr txBox="1">
          <a:spLocks noChangeArrowheads="1"/>
        </xdr:cNvSpPr>
      </xdr:nvSpPr>
      <xdr:spPr bwMode="auto">
        <a:xfrm>
          <a:off x="2933700" y="1314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18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19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28575</xdr:rowOff>
    </xdr:to>
    <xdr:sp macro="" textlink="">
      <xdr:nvSpPr>
        <xdr:cNvPr id="1594320" name="Text Box 13"/>
        <xdr:cNvSpPr txBox="1">
          <a:spLocks noChangeArrowheads="1"/>
        </xdr:cNvSpPr>
      </xdr:nvSpPr>
      <xdr:spPr bwMode="auto">
        <a:xfrm>
          <a:off x="2933700" y="1314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28575</xdr:rowOff>
    </xdr:to>
    <xdr:sp macro="" textlink="">
      <xdr:nvSpPr>
        <xdr:cNvPr id="1594321" name="Text Box 13"/>
        <xdr:cNvSpPr txBox="1">
          <a:spLocks noChangeArrowheads="1"/>
        </xdr:cNvSpPr>
      </xdr:nvSpPr>
      <xdr:spPr bwMode="auto">
        <a:xfrm>
          <a:off x="2933700" y="1314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4</xdr:row>
      <xdr:rowOff>0</xdr:rowOff>
    </xdr:from>
    <xdr:to>
      <xdr:col>5</xdr:col>
      <xdr:colOff>371475</xdr:colOff>
      <xdr:row>5</xdr:row>
      <xdr:rowOff>0</xdr:rowOff>
    </xdr:to>
    <xdr:sp macro="" textlink="">
      <xdr:nvSpPr>
        <xdr:cNvPr id="1594322" name="Text Box 30"/>
        <xdr:cNvSpPr txBox="1">
          <a:spLocks noChangeArrowheads="1"/>
        </xdr:cNvSpPr>
      </xdr:nvSpPr>
      <xdr:spPr bwMode="auto">
        <a:xfrm>
          <a:off x="5124450" y="1314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23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24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25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38100</xdr:rowOff>
    </xdr:to>
    <xdr:sp macro="" textlink="">
      <xdr:nvSpPr>
        <xdr:cNvPr id="1594326" name="Text Box 30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27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28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29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30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38100</xdr:rowOff>
    </xdr:to>
    <xdr:sp macro="" textlink="">
      <xdr:nvSpPr>
        <xdr:cNvPr id="1594331" name="Text Box 13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38100</xdr:rowOff>
    </xdr:to>
    <xdr:sp macro="" textlink="">
      <xdr:nvSpPr>
        <xdr:cNvPr id="1594332" name="Text Box 13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33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34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35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36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38100</xdr:rowOff>
    </xdr:to>
    <xdr:sp macro="" textlink="">
      <xdr:nvSpPr>
        <xdr:cNvPr id="1594337" name="Text Box 13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38100</xdr:rowOff>
    </xdr:to>
    <xdr:sp macro="" textlink="">
      <xdr:nvSpPr>
        <xdr:cNvPr id="1594338" name="Text Box 13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39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40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41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42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43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4</xdr:row>
      <xdr:rowOff>0</xdr:rowOff>
    </xdr:from>
    <xdr:to>
      <xdr:col>5</xdr:col>
      <xdr:colOff>371475</xdr:colOff>
      <xdr:row>5</xdr:row>
      <xdr:rowOff>0</xdr:rowOff>
    </xdr:to>
    <xdr:sp macro="" textlink="">
      <xdr:nvSpPr>
        <xdr:cNvPr id="1594344" name="Text Box 30"/>
        <xdr:cNvSpPr txBox="1">
          <a:spLocks noChangeArrowheads="1"/>
        </xdr:cNvSpPr>
      </xdr:nvSpPr>
      <xdr:spPr bwMode="auto">
        <a:xfrm>
          <a:off x="5124450" y="1314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45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46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47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48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49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50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51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52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38100</xdr:rowOff>
    </xdr:to>
    <xdr:sp macro="" textlink="">
      <xdr:nvSpPr>
        <xdr:cNvPr id="1594353" name="Text Box 30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54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55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56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57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58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38100</xdr:rowOff>
    </xdr:to>
    <xdr:sp macro="" textlink="">
      <xdr:nvSpPr>
        <xdr:cNvPr id="1594359" name="Text Box 13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60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61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38100</xdr:rowOff>
    </xdr:to>
    <xdr:sp macro="" textlink="">
      <xdr:nvSpPr>
        <xdr:cNvPr id="1594362" name="Text Box 13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63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64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65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66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67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68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69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70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71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72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73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74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75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76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77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78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79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80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38100</xdr:rowOff>
    </xdr:to>
    <xdr:sp macro="" textlink="">
      <xdr:nvSpPr>
        <xdr:cNvPr id="1594381" name="Text Box 13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82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83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38100</xdr:rowOff>
    </xdr:to>
    <xdr:sp macro="" textlink="">
      <xdr:nvSpPr>
        <xdr:cNvPr id="1594384" name="Text Box 13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85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86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87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88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89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90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91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92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93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94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4</xdr:row>
      <xdr:rowOff>0</xdr:rowOff>
    </xdr:from>
    <xdr:to>
      <xdr:col>5</xdr:col>
      <xdr:colOff>371475</xdr:colOff>
      <xdr:row>5</xdr:row>
      <xdr:rowOff>0</xdr:rowOff>
    </xdr:to>
    <xdr:sp macro="" textlink="">
      <xdr:nvSpPr>
        <xdr:cNvPr id="1594395" name="Text Box 30"/>
        <xdr:cNvSpPr txBox="1">
          <a:spLocks noChangeArrowheads="1"/>
        </xdr:cNvSpPr>
      </xdr:nvSpPr>
      <xdr:spPr bwMode="auto">
        <a:xfrm>
          <a:off x="5124450" y="1314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96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97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98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99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00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01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02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03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04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05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06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07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08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09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10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11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12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13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14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15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16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17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18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19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20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21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22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23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24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4</xdr:row>
      <xdr:rowOff>0</xdr:rowOff>
    </xdr:from>
    <xdr:to>
      <xdr:col>5</xdr:col>
      <xdr:colOff>371475</xdr:colOff>
      <xdr:row>5</xdr:row>
      <xdr:rowOff>0</xdr:rowOff>
    </xdr:to>
    <xdr:sp macro="" textlink="">
      <xdr:nvSpPr>
        <xdr:cNvPr id="1594425" name="Text Box 30"/>
        <xdr:cNvSpPr txBox="1">
          <a:spLocks noChangeArrowheads="1"/>
        </xdr:cNvSpPr>
      </xdr:nvSpPr>
      <xdr:spPr bwMode="auto">
        <a:xfrm>
          <a:off x="5124450" y="1314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26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27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28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29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30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31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32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33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34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35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36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37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38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39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40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41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42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43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44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45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46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4</xdr:row>
      <xdr:rowOff>0</xdr:rowOff>
    </xdr:from>
    <xdr:to>
      <xdr:col>5</xdr:col>
      <xdr:colOff>371475</xdr:colOff>
      <xdr:row>5</xdr:row>
      <xdr:rowOff>0</xdr:rowOff>
    </xdr:to>
    <xdr:sp macro="" textlink="">
      <xdr:nvSpPr>
        <xdr:cNvPr id="1594447" name="Text Box 30"/>
        <xdr:cNvSpPr txBox="1">
          <a:spLocks noChangeArrowheads="1"/>
        </xdr:cNvSpPr>
      </xdr:nvSpPr>
      <xdr:spPr bwMode="auto">
        <a:xfrm>
          <a:off x="5124450" y="1314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48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49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50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51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38100</xdr:rowOff>
    </xdr:to>
    <xdr:sp macro="" textlink="">
      <xdr:nvSpPr>
        <xdr:cNvPr id="1594452" name="Text Box 30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53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54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38100</xdr:rowOff>
    </xdr:to>
    <xdr:sp macro="" textlink="">
      <xdr:nvSpPr>
        <xdr:cNvPr id="1594455" name="Text Box 13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38100</xdr:rowOff>
    </xdr:to>
    <xdr:sp macro="" textlink="">
      <xdr:nvSpPr>
        <xdr:cNvPr id="1594456" name="Text Box 13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57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58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38100</xdr:rowOff>
    </xdr:to>
    <xdr:sp macro="" textlink="">
      <xdr:nvSpPr>
        <xdr:cNvPr id="1594459" name="Text Box 13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38100</xdr:rowOff>
    </xdr:to>
    <xdr:sp macro="" textlink="">
      <xdr:nvSpPr>
        <xdr:cNvPr id="1594460" name="Text Box 13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61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62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63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64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65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66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67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68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69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70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71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72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4</xdr:row>
      <xdr:rowOff>0</xdr:rowOff>
    </xdr:from>
    <xdr:to>
      <xdr:col>5</xdr:col>
      <xdr:colOff>371475</xdr:colOff>
      <xdr:row>5</xdr:row>
      <xdr:rowOff>0</xdr:rowOff>
    </xdr:to>
    <xdr:sp macro="" textlink="">
      <xdr:nvSpPr>
        <xdr:cNvPr id="1594473" name="Text Box 30"/>
        <xdr:cNvSpPr txBox="1">
          <a:spLocks noChangeArrowheads="1"/>
        </xdr:cNvSpPr>
      </xdr:nvSpPr>
      <xdr:spPr bwMode="auto">
        <a:xfrm>
          <a:off x="5124450" y="1314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74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75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76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77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78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79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38100</xdr:rowOff>
    </xdr:to>
    <xdr:sp macro="" textlink="">
      <xdr:nvSpPr>
        <xdr:cNvPr id="1594480" name="Text Box 13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38100</xdr:rowOff>
    </xdr:to>
    <xdr:sp macro="" textlink="">
      <xdr:nvSpPr>
        <xdr:cNvPr id="1594481" name="Text Box 13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82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83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84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38100</xdr:rowOff>
    </xdr:to>
    <xdr:sp macro="" textlink="">
      <xdr:nvSpPr>
        <xdr:cNvPr id="1594485" name="Text Box 13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86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87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88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38100</xdr:rowOff>
    </xdr:to>
    <xdr:sp macro="" textlink="">
      <xdr:nvSpPr>
        <xdr:cNvPr id="1594489" name="Text Box 31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38100</xdr:rowOff>
    </xdr:to>
    <xdr:sp macro="" textlink="">
      <xdr:nvSpPr>
        <xdr:cNvPr id="1594490" name="Text Box 30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91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92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38100</xdr:rowOff>
    </xdr:to>
    <xdr:sp macro="" textlink="">
      <xdr:nvSpPr>
        <xdr:cNvPr id="1594493" name="Text Box 31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38100</xdr:rowOff>
    </xdr:to>
    <xdr:sp macro="" textlink="">
      <xdr:nvSpPr>
        <xdr:cNvPr id="1594494" name="Text Box 30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95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38100</xdr:rowOff>
    </xdr:to>
    <xdr:sp macro="" textlink="">
      <xdr:nvSpPr>
        <xdr:cNvPr id="1594496" name="Text Box 31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38100</xdr:rowOff>
    </xdr:to>
    <xdr:sp macro="" textlink="">
      <xdr:nvSpPr>
        <xdr:cNvPr id="1594497" name="Text Box 30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38100</xdr:rowOff>
    </xdr:to>
    <xdr:sp macro="" textlink="">
      <xdr:nvSpPr>
        <xdr:cNvPr id="1594498" name="Text Box 30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99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38100</xdr:rowOff>
    </xdr:to>
    <xdr:sp macro="" textlink="">
      <xdr:nvSpPr>
        <xdr:cNvPr id="1594500" name="Text Box 31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38100</xdr:rowOff>
    </xdr:to>
    <xdr:sp macro="" textlink="">
      <xdr:nvSpPr>
        <xdr:cNvPr id="1594501" name="Text Box 30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502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503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4</xdr:row>
      <xdr:rowOff>0</xdr:rowOff>
    </xdr:from>
    <xdr:to>
      <xdr:col>5</xdr:col>
      <xdr:colOff>371475</xdr:colOff>
      <xdr:row>4</xdr:row>
      <xdr:rowOff>38100</xdr:rowOff>
    </xdr:to>
    <xdr:sp macro="" textlink="">
      <xdr:nvSpPr>
        <xdr:cNvPr id="1594504" name="Text Box 30"/>
        <xdr:cNvSpPr txBox="1">
          <a:spLocks noChangeArrowheads="1"/>
        </xdr:cNvSpPr>
      </xdr:nvSpPr>
      <xdr:spPr bwMode="auto">
        <a:xfrm>
          <a:off x="5124450" y="1314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28575</xdr:rowOff>
    </xdr:to>
    <xdr:sp macro="" textlink="">
      <xdr:nvSpPr>
        <xdr:cNvPr id="1594505" name="Text Box 13"/>
        <xdr:cNvSpPr txBox="1">
          <a:spLocks noChangeArrowheads="1"/>
        </xdr:cNvSpPr>
      </xdr:nvSpPr>
      <xdr:spPr bwMode="auto">
        <a:xfrm>
          <a:off x="2933700" y="1314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506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507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508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509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510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511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512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513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514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19050</xdr:rowOff>
    </xdr:to>
    <xdr:sp macro="" textlink="">
      <xdr:nvSpPr>
        <xdr:cNvPr id="1594515" name="Text Box 13"/>
        <xdr:cNvSpPr txBox="1">
          <a:spLocks noChangeArrowheads="1"/>
        </xdr:cNvSpPr>
      </xdr:nvSpPr>
      <xdr:spPr bwMode="auto">
        <a:xfrm>
          <a:off x="2933700" y="136588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28575</xdr:rowOff>
    </xdr:to>
    <xdr:sp macro="" textlink="">
      <xdr:nvSpPr>
        <xdr:cNvPr id="1594516" name="Text Box 30"/>
        <xdr:cNvSpPr txBox="1">
          <a:spLocks noChangeArrowheads="1"/>
        </xdr:cNvSpPr>
      </xdr:nvSpPr>
      <xdr:spPr bwMode="auto">
        <a:xfrm>
          <a:off x="2933700" y="136588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17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18" name="Text Box 13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19" name="Text Box 30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20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21" name="Text Box 13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22" name="Text Box 30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28575</xdr:rowOff>
    </xdr:to>
    <xdr:sp macro="" textlink="">
      <xdr:nvSpPr>
        <xdr:cNvPr id="1594523" name="Text Box 31"/>
        <xdr:cNvSpPr txBox="1">
          <a:spLocks noChangeArrowheads="1"/>
        </xdr:cNvSpPr>
      </xdr:nvSpPr>
      <xdr:spPr bwMode="auto">
        <a:xfrm>
          <a:off x="2933700" y="136588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28575</xdr:rowOff>
    </xdr:to>
    <xdr:sp macro="" textlink="">
      <xdr:nvSpPr>
        <xdr:cNvPr id="1594524" name="Text Box 30"/>
        <xdr:cNvSpPr txBox="1">
          <a:spLocks noChangeArrowheads="1"/>
        </xdr:cNvSpPr>
      </xdr:nvSpPr>
      <xdr:spPr bwMode="auto">
        <a:xfrm>
          <a:off x="2933700" y="136588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25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26" name="Text Box 30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27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28" name="Text Box 13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29" name="Text Box 30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30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31" name="Text Box 13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28575</xdr:rowOff>
    </xdr:to>
    <xdr:sp macro="" textlink="">
      <xdr:nvSpPr>
        <xdr:cNvPr id="1594532" name="Text Box 30"/>
        <xdr:cNvSpPr txBox="1">
          <a:spLocks noChangeArrowheads="1"/>
        </xdr:cNvSpPr>
      </xdr:nvSpPr>
      <xdr:spPr bwMode="auto">
        <a:xfrm>
          <a:off x="2933700" y="136588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33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34" name="Text Box 30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35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36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37" name="Text Box 30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38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39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40" name="Text Box 30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41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42" name="Text Box 30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43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44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45" name="Text Box 30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46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47" name="Text Box 13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48" name="Text Box 30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49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50" name="Text Box 13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51" name="Text Box 30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52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53" name="Text Box 13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28575</xdr:rowOff>
    </xdr:to>
    <xdr:sp macro="" textlink="">
      <xdr:nvSpPr>
        <xdr:cNvPr id="1594554" name="Text Box 30"/>
        <xdr:cNvSpPr txBox="1">
          <a:spLocks noChangeArrowheads="1"/>
        </xdr:cNvSpPr>
      </xdr:nvSpPr>
      <xdr:spPr bwMode="auto">
        <a:xfrm>
          <a:off x="2933700" y="136588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55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56" name="Text Box 30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57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58" name="Text Box 30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59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28575</xdr:rowOff>
    </xdr:to>
    <xdr:sp macro="" textlink="">
      <xdr:nvSpPr>
        <xdr:cNvPr id="1594560" name="Text Box 13"/>
        <xdr:cNvSpPr txBox="1">
          <a:spLocks noChangeArrowheads="1"/>
        </xdr:cNvSpPr>
      </xdr:nvSpPr>
      <xdr:spPr bwMode="auto">
        <a:xfrm>
          <a:off x="2933700" y="136588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61" name="Text Box 30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62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28575</xdr:rowOff>
    </xdr:to>
    <xdr:sp macro="" textlink="">
      <xdr:nvSpPr>
        <xdr:cNvPr id="1594563" name="Text Box 13"/>
        <xdr:cNvSpPr txBox="1">
          <a:spLocks noChangeArrowheads="1"/>
        </xdr:cNvSpPr>
      </xdr:nvSpPr>
      <xdr:spPr bwMode="auto">
        <a:xfrm>
          <a:off x="2933700" y="136588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58</xdr:row>
      <xdr:rowOff>0</xdr:rowOff>
    </xdr:from>
    <xdr:to>
      <xdr:col>5</xdr:col>
      <xdr:colOff>371475</xdr:colOff>
      <xdr:row>58</xdr:row>
      <xdr:rowOff>219075</xdr:rowOff>
    </xdr:to>
    <xdr:sp macro="" textlink="">
      <xdr:nvSpPr>
        <xdr:cNvPr id="1594564" name="Text Box 30"/>
        <xdr:cNvSpPr txBox="1">
          <a:spLocks noChangeArrowheads="1"/>
        </xdr:cNvSpPr>
      </xdr:nvSpPr>
      <xdr:spPr bwMode="auto">
        <a:xfrm>
          <a:off x="5124450" y="136588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65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66" name="Text Box 30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67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68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69" name="Text Box 30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70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71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72" name="Text Box 30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73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74" name="Text Box 30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75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76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77" name="Text Box 30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78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28575</xdr:rowOff>
    </xdr:to>
    <xdr:sp macro="" textlink="">
      <xdr:nvSpPr>
        <xdr:cNvPr id="1594579" name="Text Box 30"/>
        <xdr:cNvSpPr txBox="1">
          <a:spLocks noChangeArrowheads="1"/>
        </xdr:cNvSpPr>
      </xdr:nvSpPr>
      <xdr:spPr bwMode="auto">
        <a:xfrm>
          <a:off x="2933700" y="136588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580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581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28575</xdr:rowOff>
    </xdr:to>
    <xdr:sp macro="" textlink="">
      <xdr:nvSpPr>
        <xdr:cNvPr id="1594582" name="Text Box 31"/>
        <xdr:cNvSpPr txBox="1">
          <a:spLocks noChangeArrowheads="1"/>
        </xdr:cNvSpPr>
      </xdr:nvSpPr>
      <xdr:spPr bwMode="auto">
        <a:xfrm>
          <a:off x="2933700" y="136588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28575</xdr:rowOff>
    </xdr:to>
    <xdr:sp macro="" textlink="">
      <xdr:nvSpPr>
        <xdr:cNvPr id="1594583" name="Text Box 30"/>
        <xdr:cNvSpPr txBox="1">
          <a:spLocks noChangeArrowheads="1"/>
        </xdr:cNvSpPr>
      </xdr:nvSpPr>
      <xdr:spPr bwMode="auto">
        <a:xfrm>
          <a:off x="2933700" y="136588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584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585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28575</xdr:rowOff>
    </xdr:to>
    <xdr:sp macro="" textlink="">
      <xdr:nvSpPr>
        <xdr:cNvPr id="1594586" name="Text Box 30"/>
        <xdr:cNvSpPr txBox="1">
          <a:spLocks noChangeArrowheads="1"/>
        </xdr:cNvSpPr>
      </xdr:nvSpPr>
      <xdr:spPr bwMode="auto">
        <a:xfrm>
          <a:off x="2933700" y="136588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587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588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589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28575</xdr:rowOff>
    </xdr:to>
    <xdr:sp macro="" textlink="">
      <xdr:nvSpPr>
        <xdr:cNvPr id="1594590" name="Text Box 30"/>
        <xdr:cNvSpPr txBox="1">
          <a:spLocks noChangeArrowheads="1"/>
        </xdr:cNvSpPr>
      </xdr:nvSpPr>
      <xdr:spPr bwMode="auto">
        <a:xfrm>
          <a:off x="2933700" y="136588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591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592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28575</xdr:rowOff>
    </xdr:to>
    <xdr:sp macro="" textlink="">
      <xdr:nvSpPr>
        <xdr:cNvPr id="1594593" name="Text Box 13"/>
        <xdr:cNvSpPr txBox="1">
          <a:spLocks noChangeArrowheads="1"/>
        </xdr:cNvSpPr>
      </xdr:nvSpPr>
      <xdr:spPr bwMode="auto">
        <a:xfrm>
          <a:off x="2933700" y="136588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28575</xdr:rowOff>
    </xdr:to>
    <xdr:sp macro="" textlink="">
      <xdr:nvSpPr>
        <xdr:cNvPr id="1594594" name="Text Box 13"/>
        <xdr:cNvSpPr txBox="1">
          <a:spLocks noChangeArrowheads="1"/>
        </xdr:cNvSpPr>
      </xdr:nvSpPr>
      <xdr:spPr bwMode="auto">
        <a:xfrm>
          <a:off x="2933700" y="136588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58</xdr:row>
      <xdr:rowOff>0</xdr:rowOff>
    </xdr:from>
    <xdr:to>
      <xdr:col>5</xdr:col>
      <xdr:colOff>371475</xdr:colOff>
      <xdr:row>59</xdr:row>
      <xdr:rowOff>0</xdr:rowOff>
    </xdr:to>
    <xdr:sp macro="" textlink="">
      <xdr:nvSpPr>
        <xdr:cNvPr id="1594595" name="Text Box 30"/>
        <xdr:cNvSpPr txBox="1">
          <a:spLocks noChangeArrowheads="1"/>
        </xdr:cNvSpPr>
      </xdr:nvSpPr>
      <xdr:spPr bwMode="auto">
        <a:xfrm>
          <a:off x="5124450" y="136588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596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597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598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38100</xdr:rowOff>
    </xdr:to>
    <xdr:sp macro="" textlink="">
      <xdr:nvSpPr>
        <xdr:cNvPr id="1594599" name="Text Box 30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00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01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02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03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38100</xdr:rowOff>
    </xdr:to>
    <xdr:sp macro="" textlink="">
      <xdr:nvSpPr>
        <xdr:cNvPr id="1594604" name="Text Box 13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38100</xdr:rowOff>
    </xdr:to>
    <xdr:sp macro="" textlink="">
      <xdr:nvSpPr>
        <xdr:cNvPr id="1594605" name="Text Box 13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06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07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08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09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38100</xdr:rowOff>
    </xdr:to>
    <xdr:sp macro="" textlink="">
      <xdr:nvSpPr>
        <xdr:cNvPr id="1594610" name="Text Box 13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38100</xdr:rowOff>
    </xdr:to>
    <xdr:sp macro="" textlink="">
      <xdr:nvSpPr>
        <xdr:cNvPr id="1594611" name="Text Box 13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12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13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14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15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16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58</xdr:row>
      <xdr:rowOff>0</xdr:rowOff>
    </xdr:from>
    <xdr:to>
      <xdr:col>5</xdr:col>
      <xdr:colOff>371475</xdr:colOff>
      <xdr:row>59</xdr:row>
      <xdr:rowOff>0</xdr:rowOff>
    </xdr:to>
    <xdr:sp macro="" textlink="">
      <xdr:nvSpPr>
        <xdr:cNvPr id="1594617" name="Text Box 30"/>
        <xdr:cNvSpPr txBox="1">
          <a:spLocks noChangeArrowheads="1"/>
        </xdr:cNvSpPr>
      </xdr:nvSpPr>
      <xdr:spPr bwMode="auto">
        <a:xfrm>
          <a:off x="5124450" y="136588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18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19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20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21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22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23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24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25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38100</xdr:rowOff>
    </xdr:to>
    <xdr:sp macro="" textlink="">
      <xdr:nvSpPr>
        <xdr:cNvPr id="1594626" name="Text Box 30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27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28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29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30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31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38100</xdr:rowOff>
    </xdr:to>
    <xdr:sp macro="" textlink="">
      <xdr:nvSpPr>
        <xdr:cNvPr id="1594632" name="Text Box 13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33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34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38100</xdr:rowOff>
    </xdr:to>
    <xdr:sp macro="" textlink="">
      <xdr:nvSpPr>
        <xdr:cNvPr id="1594635" name="Text Box 13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36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37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38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39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40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41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42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43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44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45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46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47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48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49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50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51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52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53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38100</xdr:rowOff>
    </xdr:to>
    <xdr:sp macro="" textlink="">
      <xdr:nvSpPr>
        <xdr:cNvPr id="1594654" name="Text Box 13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55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56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38100</xdr:rowOff>
    </xdr:to>
    <xdr:sp macro="" textlink="">
      <xdr:nvSpPr>
        <xdr:cNvPr id="1594657" name="Text Box 13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58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59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60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61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62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63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64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65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66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67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58</xdr:row>
      <xdr:rowOff>0</xdr:rowOff>
    </xdr:from>
    <xdr:to>
      <xdr:col>5</xdr:col>
      <xdr:colOff>371475</xdr:colOff>
      <xdr:row>59</xdr:row>
      <xdr:rowOff>0</xdr:rowOff>
    </xdr:to>
    <xdr:sp macro="" textlink="">
      <xdr:nvSpPr>
        <xdr:cNvPr id="1594668" name="Text Box 30"/>
        <xdr:cNvSpPr txBox="1">
          <a:spLocks noChangeArrowheads="1"/>
        </xdr:cNvSpPr>
      </xdr:nvSpPr>
      <xdr:spPr bwMode="auto">
        <a:xfrm>
          <a:off x="5124450" y="136588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69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70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71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72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73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74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75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76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77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78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79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80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81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82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83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84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85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86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87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88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89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90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91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92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93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94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95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96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97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58</xdr:row>
      <xdr:rowOff>0</xdr:rowOff>
    </xdr:from>
    <xdr:to>
      <xdr:col>5</xdr:col>
      <xdr:colOff>371475</xdr:colOff>
      <xdr:row>59</xdr:row>
      <xdr:rowOff>0</xdr:rowOff>
    </xdr:to>
    <xdr:sp macro="" textlink="">
      <xdr:nvSpPr>
        <xdr:cNvPr id="1594698" name="Text Box 30"/>
        <xdr:cNvSpPr txBox="1">
          <a:spLocks noChangeArrowheads="1"/>
        </xdr:cNvSpPr>
      </xdr:nvSpPr>
      <xdr:spPr bwMode="auto">
        <a:xfrm>
          <a:off x="5124450" y="136588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99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00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01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02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03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04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05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06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07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08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09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10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11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12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13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14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15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16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17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18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19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58</xdr:row>
      <xdr:rowOff>0</xdr:rowOff>
    </xdr:from>
    <xdr:to>
      <xdr:col>5</xdr:col>
      <xdr:colOff>371475</xdr:colOff>
      <xdr:row>59</xdr:row>
      <xdr:rowOff>0</xdr:rowOff>
    </xdr:to>
    <xdr:sp macro="" textlink="">
      <xdr:nvSpPr>
        <xdr:cNvPr id="1594720" name="Text Box 30"/>
        <xdr:cNvSpPr txBox="1">
          <a:spLocks noChangeArrowheads="1"/>
        </xdr:cNvSpPr>
      </xdr:nvSpPr>
      <xdr:spPr bwMode="auto">
        <a:xfrm>
          <a:off x="5124450" y="136588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21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22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23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24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38100</xdr:rowOff>
    </xdr:to>
    <xdr:sp macro="" textlink="">
      <xdr:nvSpPr>
        <xdr:cNvPr id="1594725" name="Text Box 30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26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27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38100</xdr:rowOff>
    </xdr:to>
    <xdr:sp macro="" textlink="">
      <xdr:nvSpPr>
        <xdr:cNvPr id="1594728" name="Text Box 13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38100</xdr:rowOff>
    </xdr:to>
    <xdr:sp macro="" textlink="">
      <xdr:nvSpPr>
        <xdr:cNvPr id="1594729" name="Text Box 13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30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31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38100</xdr:rowOff>
    </xdr:to>
    <xdr:sp macro="" textlink="">
      <xdr:nvSpPr>
        <xdr:cNvPr id="1594732" name="Text Box 13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38100</xdr:rowOff>
    </xdr:to>
    <xdr:sp macro="" textlink="">
      <xdr:nvSpPr>
        <xdr:cNvPr id="1594733" name="Text Box 13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34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35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36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37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38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39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40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41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42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43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44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45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58</xdr:row>
      <xdr:rowOff>0</xdr:rowOff>
    </xdr:from>
    <xdr:to>
      <xdr:col>5</xdr:col>
      <xdr:colOff>371475</xdr:colOff>
      <xdr:row>59</xdr:row>
      <xdr:rowOff>0</xdr:rowOff>
    </xdr:to>
    <xdr:sp macro="" textlink="">
      <xdr:nvSpPr>
        <xdr:cNvPr id="1594746" name="Text Box 30"/>
        <xdr:cNvSpPr txBox="1">
          <a:spLocks noChangeArrowheads="1"/>
        </xdr:cNvSpPr>
      </xdr:nvSpPr>
      <xdr:spPr bwMode="auto">
        <a:xfrm>
          <a:off x="5124450" y="136588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47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48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49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50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51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52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38100</xdr:rowOff>
    </xdr:to>
    <xdr:sp macro="" textlink="">
      <xdr:nvSpPr>
        <xdr:cNvPr id="1594753" name="Text Box 13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38100</xdr:rowOff>
    </xdr:to>
    <xdr:sp macro="" textlink="">
      <xdr:nvSpPr>
        <xdr:cNvPr id="1594754" name="Text Box 13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55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56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57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38100</xdr:rowOff>
    </xdr:to>
    <xdr:sp macro="" textlink="">
      <xdr:nvSpPr>
        <xdr:cNvPr id="1594758" name="Text Box 13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59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60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61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38100</xdr:rowOff>
    </xdr:to>
    <xdr:sp macro="" textlink="">
      <xdr:nvSpPr>
        <xdr:cNvPr id="1594762" name="Text Box 31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38100</xdr:rowOff>
    </xdr:to>
    <xdr:sp macro="" textlink="">
      <xdr:nvSpPr>
        <xdr:cNvPr id="1594763" name="Text Box 30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64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65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38100</xdr:rowOff>
    </xdr:to>
    <xdr:sp macro="" textlink="">
      <xdr:nvSpPr>
        <xdr:cNvPr id="1594766" name="Text Box 31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38100</xdr:rowOff>
    </xdr:to>
    <xdr:sp macro="" textlink="">
      <xdr:nvSpPr>
        <xdr:cNvPr id="1594767" name="Text Box 30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68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38100</xdr:rowOff>
    </xdr:to>
    <xdr:sp macro="" textlink="">
      <xdr:nvSpPr>
        <xdr:cNvPr id="1594769" name="Text Box 31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38100</xdr:rowOff>
    </xdr:to>
    <xdr:sp macro="" textlink="">
      <xdr:nvSpPr>
        <xdr:cNvPr id="1594770" name="Text Box 30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38100</xdr:rowOff>
    </xdr:to>
    <xdr:sp macro="" textlink="">
      <xdr:nvSpPr>
        <xdr:cNvPr id="1594771" name="Text Box 30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72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38100</xdr:rowOff>
    </xdr:to>
    <xdr:sp macro="" textlink="">
      <xdr:nvSpPr>
        <xdr:cNvPr id="1594773" name="Text Box 31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38100</xdr:rowOff>
    </xdr:to>
    <xdr:sp macro="" textlink="">
      <xdr:nvSpPr>
        <xdr:cNvPr id="1594774" name="Text Box 30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75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76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58</xdr:row>
      <xdr:rowOff>0</xdr:rowOff>
    </xdr:from>
    <xdr:to>
      <xdr:col>5</xdr:col>
      <xdr:colOff>371475</xdr:colOff>
      <xdr:row>58</xdr:row>
      <xdr:rowOff>38100</xdr:rowOff>
    </xdr:to>
    <xdr:sp macro="" textlink="">
      <xdr:nvSpPr>
        <xdr:cNvPr id="1594777" name="Text Box 30"/>
        <xdr:cNvSpPr txBox="1">
          <a:spLocks noChangeArrowheads="1"/>
        </xdr:cNvSpPr>
      </xdr:nvSpPr>
      <xdr:spPr bwMode="auto">
        <a:xfrm>
          <a:off x="5124450" y="136588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28575</xdr:rowOff>
    </xdr:to>
    <xdr:sp macro="" textlink="">
      <xdr:nvSpPr>
        <xdr:cNvPr id="1594778" name="Text Box 13"/>
        <xdr:cNvSpPr txBox="1">
          <a:spLocks noChangeArrowheads="1"/>
        </xdr:cNvSpPr>
      </xdr:nvSpPr>
      <xdr:spPr bwMode="auto">
        <a:xfrm>
          <a:off x="2933700" y="136588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79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80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81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82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83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84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85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86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87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594788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4789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79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79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79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79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79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79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4796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4797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79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79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80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80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80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80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80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4805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80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80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80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80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81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81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81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81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81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81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81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81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81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81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82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82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82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82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82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82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82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4827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82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82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83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83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83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4833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83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83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4836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594837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83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83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84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84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84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84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84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84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84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84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84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84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85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85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485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8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8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4855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485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8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8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485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8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8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8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4863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8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8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4866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4867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486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8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8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8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487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8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8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8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8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487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487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8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88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8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8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488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488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8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8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8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88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88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489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8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89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8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8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89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8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8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8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489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0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490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0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490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1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1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2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2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2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492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493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3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3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3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3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4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494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4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4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5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5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6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7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497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8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8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8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8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9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9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499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9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9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499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0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00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00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0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00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00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00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0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00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00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0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0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01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0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0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0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0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0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0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501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0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02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02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02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02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0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02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02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0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02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03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03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03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0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0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035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03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0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0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039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04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0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042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04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04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0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046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04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04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04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595050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051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0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05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0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05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05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05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05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05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0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595061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5062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06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06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06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06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06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06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5069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5070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07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07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07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07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07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07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07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5078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07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08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08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08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08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08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08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08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08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08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08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09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09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09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09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09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09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09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09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09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09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5100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10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10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10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10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10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5106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10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10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5109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595110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11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11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11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11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11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11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11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11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11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12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12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12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12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12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12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128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12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13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13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139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140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514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14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15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15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15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15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6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6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516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6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17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7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17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8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18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8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8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9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9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9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20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20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0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0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1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1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1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521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1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2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2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3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3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4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4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524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5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5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6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526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6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7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27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27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27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7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27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27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8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8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8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9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529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9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9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9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9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29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30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3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30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30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30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30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3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3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308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30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3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3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312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31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3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315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31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31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3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319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32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32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32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595323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324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3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32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3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3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32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33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33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33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3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595334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5335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3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3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3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3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4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4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5342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5343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4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4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4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4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4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4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5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5351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5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5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5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5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5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5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5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5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6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6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6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6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6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6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6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6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6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6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7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7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7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5373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7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7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7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7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7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5379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8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8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5382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595383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8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8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8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8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8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8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9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9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9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9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9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9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9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9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39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3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401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40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40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40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412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413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541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41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42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42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42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43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3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3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543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3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4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4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44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5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45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45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5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6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6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6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7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47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47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8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8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8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8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8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548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8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9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9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9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0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0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1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1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551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2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3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3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3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553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4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4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54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54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54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5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55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55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5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5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556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6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6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6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7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57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57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7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7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57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7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581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58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585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58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588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58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59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592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59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9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9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595596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597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9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6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60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60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60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60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60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6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595607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5608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0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1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1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1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1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1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5615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5616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1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1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1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2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2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2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2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5624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2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2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2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2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2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3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3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3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3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3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3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3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3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3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3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4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4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4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4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4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4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5646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4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4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4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5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5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5652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5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5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5655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595656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5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5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5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6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6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6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6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6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6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6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6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6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6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7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67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6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6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674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67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6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6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67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6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6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6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68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6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6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685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686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568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6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6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6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69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6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6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6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6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69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69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6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6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70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70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0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0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570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1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1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71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2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72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72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3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3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3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4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4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74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74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5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5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5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5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576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6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6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6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7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8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8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8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579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9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0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0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1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1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581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1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1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81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82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82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2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82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82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3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3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583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4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4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4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4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4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84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84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4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4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85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5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854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85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858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85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861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86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86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865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86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6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6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595869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870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7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7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7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7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7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7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595880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5881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88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88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88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88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88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88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5888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5889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89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89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89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89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89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89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89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5897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89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89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90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90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90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90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90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90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90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90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90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90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91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91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91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91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91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91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91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91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91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5919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92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92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92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92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92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5925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92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92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5928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595929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93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93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93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93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93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93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93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93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93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93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94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94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94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94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944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9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9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947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94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9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9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95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9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9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9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95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9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9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958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959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596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9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9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9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96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9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9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9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9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96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97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9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9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9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9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97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97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9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9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9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98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98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598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9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98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9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9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98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9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9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9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99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9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9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9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9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99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99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9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9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00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0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0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1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1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1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01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02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2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2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3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3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603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3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3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3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4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5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5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6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6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606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7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7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7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8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8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608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8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8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09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09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09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9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09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09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10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10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1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1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10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1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1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1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1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10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1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611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1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11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11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11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11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1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11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11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1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12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12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12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12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1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1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127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12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1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1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131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13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1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134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13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13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1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138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13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14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14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596142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6143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14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14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1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14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14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14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15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15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1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596153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6154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15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15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15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15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15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16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6161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6162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16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16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16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16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16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16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16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6170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17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17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17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17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17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17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17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17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17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18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18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18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18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18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18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18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18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18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18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19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19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6192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19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19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19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19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19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6198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19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20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6201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596202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20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20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20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20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20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20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20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21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21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21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21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21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21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21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6217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6220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622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6224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622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6231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6232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623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23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24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24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24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24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5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625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5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26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6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27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27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7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8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8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8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8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29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29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0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0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0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0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630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0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0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1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1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2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2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3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3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633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4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4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5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5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5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635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6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6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36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36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36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6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37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37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7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7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7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8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638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8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8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8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8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39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39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9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9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39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9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400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40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4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4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404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40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4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407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40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40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4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411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41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41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41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596415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6416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4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41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4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42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42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42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42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42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4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596426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6427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2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2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3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3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3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3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6434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6435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3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3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3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3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4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4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4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6443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4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4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4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4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4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4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5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5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5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5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5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5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5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5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5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5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6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6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6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6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6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6465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6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6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6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6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7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6471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7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7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6474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596475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7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7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7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7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8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8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8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8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8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8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8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8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8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8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6490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4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4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6493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6494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4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4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6497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4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4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650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6504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6505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650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51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51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51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52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52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2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652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3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3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53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4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54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54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5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5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6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6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56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56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7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7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7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7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657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8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8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8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8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9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9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0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0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0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660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1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1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2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2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3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663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3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3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63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63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64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4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64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64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4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4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5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5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665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5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6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6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66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66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6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6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66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7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673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67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677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67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680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68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68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684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68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8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8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596688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6689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9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9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9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9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9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9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596699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6700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0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0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0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0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0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0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6707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6708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0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1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1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1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1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1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1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6716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1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1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1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2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2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2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2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2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2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2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2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2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2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3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3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3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3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3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3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3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3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6738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3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4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4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4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4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6744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4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4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6747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596748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4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5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5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5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5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5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5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5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5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5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5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6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6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6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6763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7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7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6766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6767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7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7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6770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7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7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7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6774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7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7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6777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6778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677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7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7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7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78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7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7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7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7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78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78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7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7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7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7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79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79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7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7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7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79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0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680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0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0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81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1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81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81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2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3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3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3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83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84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4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4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5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5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685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5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5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6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6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7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8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8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688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9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9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9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0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0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690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0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0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90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91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91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1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91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91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1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2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2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2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693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3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3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3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3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93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93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4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4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94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4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4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946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94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950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95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953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95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95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957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95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5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596961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6962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6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6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6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6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6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7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596972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6973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97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97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97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97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97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97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6980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6981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98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98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98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98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98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98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98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6989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99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99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99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99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99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99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99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99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99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99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00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00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00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00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00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00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00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00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00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00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01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7011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01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01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01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01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01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7017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01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01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7020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597021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02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02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02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02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02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02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02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02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03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03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03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03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03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03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03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0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0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039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040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0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0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043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0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0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0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047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0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0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050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051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705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0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0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0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05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0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0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0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0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06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06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0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0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0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0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06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06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0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0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0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07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07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707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0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07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0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0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0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0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0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08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08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0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0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0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0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08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08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0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0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09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0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0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0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09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0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0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0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0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0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0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11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11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2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2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2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2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712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2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3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3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3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4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4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5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715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6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7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7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7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717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8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8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18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18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18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8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18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19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9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9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9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2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20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2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720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2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20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2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20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20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20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21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21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2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21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21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21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21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2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2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219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22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2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2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223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22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2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226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22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22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2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230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23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23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2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597234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235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23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23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2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23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24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24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24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24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24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597245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7246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24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24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24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25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25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25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7253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7254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25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25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25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25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25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26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26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7262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26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26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26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26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26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26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26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27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27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27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27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27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27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27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27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27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27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28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28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28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28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7284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28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28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28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28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28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7290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29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29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7293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597294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29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29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29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29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29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30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30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30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30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30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30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30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30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30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30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312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313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31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320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323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324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732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32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33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33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34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34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4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4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734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4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5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35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6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36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36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6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7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8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8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38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38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9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9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9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9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739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0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0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0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0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1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2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2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742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3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3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4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4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4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4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745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5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45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45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45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6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46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46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6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6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7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747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7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8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8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8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48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48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8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8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48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8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492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49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496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49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499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50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50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5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503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50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50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5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597507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508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50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51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5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51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51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51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51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51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5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597518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7519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2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2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2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2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2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2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7526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7527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2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2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3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3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3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3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3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7535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3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3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3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3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4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4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4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4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4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4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4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4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4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4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5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5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5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5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5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5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5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7557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5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5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6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6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6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7563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6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6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7566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597567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6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6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7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7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7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7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7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7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7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7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7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7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8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8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58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5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5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585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58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5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5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58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59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5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5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593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5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5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596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597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759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5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60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60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60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61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61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1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1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762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2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62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3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63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63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4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5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65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66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6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6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6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7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767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7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7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8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8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8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9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9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9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0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770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1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1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1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2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2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772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2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72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73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73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3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73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73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3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3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4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4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774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5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5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5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75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75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5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76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6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765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76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769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77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772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77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77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776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77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7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597780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781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8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8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8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8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8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8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8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597791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7792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79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79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79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79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79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79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7799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7800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80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80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80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80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80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80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80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7808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80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81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81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81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81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81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81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81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81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81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81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82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82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82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82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82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82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82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82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82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82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7830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83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83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83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83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83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7836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83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83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7839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597840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84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84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84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84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84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84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84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84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84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85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85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85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85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85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85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8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8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858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85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8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8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86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8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8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8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86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8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8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869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870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787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8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8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8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87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8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8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8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8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88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88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8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8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8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8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88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88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8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8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8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89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89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789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8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89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8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8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8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8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0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90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0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90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91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1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2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93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93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3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4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4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4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794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4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5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5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6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6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7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7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797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8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8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8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9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9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799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9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00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00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0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0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00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00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0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00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00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00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0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01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01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0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0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01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0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0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0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0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02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0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802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0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02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0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02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0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0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02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03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0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03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0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03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03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03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0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038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03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0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0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042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04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0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045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04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04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0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049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05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05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0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598053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054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05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05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0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05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05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0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06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06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0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598064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8065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06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06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06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06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07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07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8072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8073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07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07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07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07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07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07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08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8081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08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08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08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08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08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08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08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08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09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09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09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09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09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09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09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09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09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09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10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10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10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8103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10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10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10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10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10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8109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11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11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8112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598113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11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11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11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11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11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11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12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12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12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12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12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12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12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12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12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131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13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13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3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13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142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143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814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14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15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15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15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16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6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816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6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7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17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8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18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18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8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9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0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20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20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1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1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1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1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821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2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2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2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3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3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3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4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4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824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5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5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6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6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6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826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7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7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27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27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27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8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28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28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8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8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8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9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9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829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9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9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30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30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30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30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3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30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3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30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30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30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3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311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31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3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3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315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31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3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318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31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32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3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322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32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32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3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598326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327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3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32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3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33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33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3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33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33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33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598337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8338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3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4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4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4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4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4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8345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8346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4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4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4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5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5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5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5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8354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5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5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5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5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5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6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6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6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6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6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6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6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6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6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6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7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7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7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7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7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7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8376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7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7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7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8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8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8382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8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8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8385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598386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8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8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8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9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9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9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9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9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9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9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9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9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9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40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40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404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40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40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0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41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415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416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841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42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42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42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43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43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3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3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843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4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4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4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44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45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45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6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6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7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47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47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8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8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8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8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849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9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9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0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0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0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1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1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1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852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2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3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3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3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4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4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854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4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4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54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55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55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5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55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55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5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5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6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6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856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7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7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7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7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57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57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7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58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8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8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584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58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588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58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591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59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59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595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59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9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598599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600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60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60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6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60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60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6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60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60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60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598610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8611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1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1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1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1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1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1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8618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8619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2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2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2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2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2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2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2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8627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2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2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3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3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3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3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3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3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3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3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3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3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4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4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4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4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4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4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4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4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4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8649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5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5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5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5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5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8655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5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5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8658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598659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6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6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6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6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6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6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6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6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6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6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7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7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7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7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674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6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6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677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67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6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6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68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68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6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6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68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6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6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688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689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869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6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6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6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69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6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6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6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6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69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70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70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70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1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1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871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1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2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72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72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73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3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4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4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74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75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5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5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6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6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876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6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6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7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8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8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8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9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9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879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0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0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0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0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1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1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881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1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1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82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82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82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2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82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82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3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3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3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3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3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884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4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4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4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4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4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84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84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5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85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5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857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85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861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86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864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86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86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868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86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7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598872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873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7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7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7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7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8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8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8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598883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8884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88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88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88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88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88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89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8891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8892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89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89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89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89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89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89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89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8900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90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90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90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90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90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90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90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90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90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91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91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91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91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91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91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91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91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91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91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92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92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8922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92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92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92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92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92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8928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92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93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8931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598932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93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93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93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93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93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93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93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94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94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94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94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94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94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94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947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9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9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950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95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9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9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954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95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9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9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95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9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9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961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962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896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9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9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9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96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9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9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9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9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97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97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9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9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9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9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97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97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9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9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9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98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98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898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9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98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9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9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9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9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9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99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99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9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9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9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9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9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00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00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0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1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1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02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02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3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3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3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3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903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3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4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4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5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5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6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906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7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7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8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8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8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8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908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9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9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09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09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09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9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10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10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1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10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10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1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1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10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1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10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1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1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11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1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911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1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11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1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11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11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12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12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12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1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12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1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12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1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1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1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130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13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1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1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134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13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1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137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13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13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1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141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14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14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14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599145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9146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14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14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1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15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15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1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15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1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15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599156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9157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15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15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16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16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16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16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9164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9165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16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16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16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16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17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17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17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9173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17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17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17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17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17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17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18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18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18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18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18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18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18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18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18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18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19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19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19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19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19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9195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19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19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19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19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20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9201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20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20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9204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599205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20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20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20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20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21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21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21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21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21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21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21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21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21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21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9220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9223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9224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9227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2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923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9234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9235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923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24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24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24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25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25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5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5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925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6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26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27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27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8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8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9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29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29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0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0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0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0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930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1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1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2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2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3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3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3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933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4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4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5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5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936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6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36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36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37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7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37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37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7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7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8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8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8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938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8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9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9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9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39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39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9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39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40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40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4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403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40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4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4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407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40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4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410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41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41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4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414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41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41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4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599418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9419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42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42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4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42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42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4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42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4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4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599429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9430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3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3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3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3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3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3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9437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9438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3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4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4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4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4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4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4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9446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4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4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4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5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5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5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5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5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5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5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5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5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5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6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6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6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6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6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6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6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6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9468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6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7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7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7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7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9474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7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7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9477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599478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7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8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8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8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8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8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8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8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8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8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8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9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9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9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9493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4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4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9496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9497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4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4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9500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0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9504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9507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9508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950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51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51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51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52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52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2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3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953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3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3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54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54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54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6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56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57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7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7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8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8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958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8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8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9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0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0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1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1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961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2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2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3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963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3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3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63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64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64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4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64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64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4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5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5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5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966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6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6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6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66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66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7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67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7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7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676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67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680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68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683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68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68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687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68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8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599691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9692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9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9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9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9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9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70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70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599702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9703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0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0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0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0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0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0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9710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9711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1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1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1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1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1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1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1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9719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2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2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2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2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2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2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2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2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2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2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3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3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3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3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3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3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3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3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3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3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4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9741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4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4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4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4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4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9747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4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4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9750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599751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5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5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5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5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5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5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5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5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6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6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6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6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6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6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976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7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7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9769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9770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7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7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9773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77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7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7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9777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7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7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9780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9781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978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7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7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7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78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7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7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7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7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79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79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7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7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7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7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79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79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7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0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0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980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0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1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81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81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82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3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3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84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84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5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5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985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5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6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6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7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7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8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8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988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9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9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9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0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0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0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990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1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1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91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91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91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1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91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92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2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2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2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3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993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3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3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3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3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3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94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94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4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4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94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4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4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949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95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953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95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956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95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95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960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96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6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599964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9965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6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6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6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7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7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7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7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599975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9976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97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97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97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98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98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98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9983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9984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98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98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98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98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98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99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99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9992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99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99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99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99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99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99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99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00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00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00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00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00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00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00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00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00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00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01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01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01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01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0014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01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01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01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01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01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0020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02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02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0023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600024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02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02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02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02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02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03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03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03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03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03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03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03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03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03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03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0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0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042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043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0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0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04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04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0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0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050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0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0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053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054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005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0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0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0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05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0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0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0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0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06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06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0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0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0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0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07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07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0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0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0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07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07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007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0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0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0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0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08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0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0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08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08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0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0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0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0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0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09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0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0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09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0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0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0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0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0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1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11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11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2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2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012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3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3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3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4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5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5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5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015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6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6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7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7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7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018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8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8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18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18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18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9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19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19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9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9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2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20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2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2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20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2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020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2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20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20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21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21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21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21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21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2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21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2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21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21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22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2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222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22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2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2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226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22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2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229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23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23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2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233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23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23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23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600237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238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23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24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2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24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24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24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24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24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24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600248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0249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25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25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25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25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25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25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0256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0257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25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25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26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26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26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26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26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0265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26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26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26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26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27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27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27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27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27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27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27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27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27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27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28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28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28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28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28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28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28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0287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28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28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29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29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29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0293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29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29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0296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600297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29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29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30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30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30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30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30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30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30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30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30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30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31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31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31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315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31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31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2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323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326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327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032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33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33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33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34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34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4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4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035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5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5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35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36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36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8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8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38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39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9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9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0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040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0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0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1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2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2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2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3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043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3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4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4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4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4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5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045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5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5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45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46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46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6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46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46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6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6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7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7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047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8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8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8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8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8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48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48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8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49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9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9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495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49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499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50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5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502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50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50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5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506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50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50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50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600510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511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51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51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5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51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51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5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51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51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52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600521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0522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2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2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2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2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2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2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0529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0530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3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3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3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3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3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3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3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0538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3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4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4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4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4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4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4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4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4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4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4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5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5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5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5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5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5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5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5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5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5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0560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6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6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6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6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6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0566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6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6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0569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600570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7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7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7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7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7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7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7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7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7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8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8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8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8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8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58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5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5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588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58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59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5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59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59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5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5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59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5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5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599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600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060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60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61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61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61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61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2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2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062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3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63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63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64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5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66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66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6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7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7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067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7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8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8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9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9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0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0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070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0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1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1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1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2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2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072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2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3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73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73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73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3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73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73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4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4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4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5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075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5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5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5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5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75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76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6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76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6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768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76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772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77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775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77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77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779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78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8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8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600783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784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8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8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8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8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9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9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9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600794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0795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79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79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79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79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0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0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0802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0803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0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0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0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0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0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0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1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0811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1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1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1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1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1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1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1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1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2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2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2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2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2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2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2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2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2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2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3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3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3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0833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3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3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3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3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3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0839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4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4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0842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600843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4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4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4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4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4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4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5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5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5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5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5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5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5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5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85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8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8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861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86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8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8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86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86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8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8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86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8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8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872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873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087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8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8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8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87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8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8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8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8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88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88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8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8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8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8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88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89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8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8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8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89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89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089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8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8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8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0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0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90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91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91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3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93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93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4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4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4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094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5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5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6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6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7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7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097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8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8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8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9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9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9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099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0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0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00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00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00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0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0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00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00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0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01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01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01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0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01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01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0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0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0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0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02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0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0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02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0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102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0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0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0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02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03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03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03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03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0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03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03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03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03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03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0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041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04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0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0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045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04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0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048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04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05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0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052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05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0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05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601056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1057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05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05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0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06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06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0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06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0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06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601067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1068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06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07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07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07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07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07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1075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1076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07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07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07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08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08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08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08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1084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08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08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08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08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08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09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09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09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09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09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09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09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09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09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09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10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10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10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10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10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10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1106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10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10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10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11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11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1112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11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11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1115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601116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11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11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11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12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12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12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12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12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12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12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12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12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12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13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113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1134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113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3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113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3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114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1145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1146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114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15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15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15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16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16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6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6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116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7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7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17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18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18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0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20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20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1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1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1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122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2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3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3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4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4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4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125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5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5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6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7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127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7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7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27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28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28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8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28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28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8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8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9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9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129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30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30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30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30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30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30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30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3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30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30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31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31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31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3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314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31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3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3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318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31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3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321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32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32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3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325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32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3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3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601329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1330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33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33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3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33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33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33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33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33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33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19050</xdr:rowOff>
    </xdr:to>
    <xdr:sp macro="" textlink="">
      <xdr:nvSpPr>
        <xdr:cNvPr id="1601340" name="Text Box 13"/>
        <xdr:cNvSpPr txBox="1">
          <a:spLocks noChangeArrowheads="1"/>
        </xdr:cNvSpPr>
      </xdr:nvSpPr>
      <xdr:spPr bwMode="auto">
        <a:xfrm>
          <a:off x="2933700" y="177736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28575</xdr:rowOff>
    </xdr:to>
    <xdr:sp macro="" textlink="">
      <xdr:nvSpPr>
        <xdr:cNvPr id="1601341" name="Text Box 30"/>
        <xdr:cNvSpPr txBox="1">
          <a:spLocks noChangeArrowheads="1"/>
        </xdr:cNvSpPr>
      </xdr:nvSpPr>
      <xdr:spPr bwMode="auto">
        <a:xfrm>
          <a:off x="2933700" y="177736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42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43" name="Text Box 13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44" name="Text Box 30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45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46" name="Text Box 13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47" name="Text Box 30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28575</xdr:rowOff>
    </xdr:to>
    <xdr:sp macro="" textlink="">
      <xdr:nvSpPr>
        <xdr:cNvPr id="1601348" name="Text Box 31"/>
        <xdr:cNvSpPr txBox="1">
          <a:spLocks noChangeArrowheads="1"/>
        </xdr:cNvSpPr>
      </xdr:nvSpPr>
      <xdr:spPr bwMode="auto">
        <a:xfrm>
          <a:off x="2933700" y="177736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28575</xdr:rowOff>
    </xdr:to>
    <xdr:sp macro="" textlink="">
      <xdr:nvSpPr>
        <xdr:cNvPr id="1601349" name="Text Box 30"/>
        <xdr:cNvSpPr txBox="1">
          <a:spLocks noChangeArrowheads="1"/>
        </xdr:cNvSpPr>
      </xdr:nvSpPr>
      <xdr:spPr bwMode="auto">
        <a:xfrm>
          <a:off x="2933700" y="177736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50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51" name="Text Box 30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52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53" name="Text Box 13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54" name="Text Box 30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55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56" name="Text Box 13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28575</xdr:rowOff>
    </xdr:to>
    <xdr:sp macro="" textlink="">
      <xdr:nvSpPr>
        <xdr:cNvPr id="1601357" name="Text Box 30"/>
        <xdr:cNvSpPr txBox="1">
          <a:spLocks noChangeArrowheads="1"/>
        </xdr:cNvSpPr>
      </xdr:nvSpPr>
      <xdr:spPr bwMode="auto">
        <a:xfrm>
          <a:off x="2933700" y="177736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58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59" name="Text Box 30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60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61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62" name="Text Box 30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63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64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65" name="Text Box 30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66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67" name="Text Box 30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68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69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70" name="Text Box 30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71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72" name="Text Box 13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73" name="Text Box 30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74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75" name="Text Box 13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76" name="Text Box 30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77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78" name="Text Box 13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28575</xdr:rowOff>
    </xdr:to>
    <xdr:sp macro="" textlink="">
      <xdr:nvSpPr>
        <xdr:cNvPr id="1601379" name="Text Box 30"/>
        <xdr:cNvSpPr txBox="1">
          <a:spLocks noChangeArrowheads="1"/>
        </xdr:cNvSpPr>
      </xdr:nvSpPr>
      <xdr:spPr bwMode="auto">
        <a:xfrm>
          <a:off x="2933700" y="177736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80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81" name="Text Box 30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82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83" name="Text Box 30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84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28575</xdr:rowOff>
    </xdr:to>
    <xdr:sp macro="" textlink="">
      <xdr:nvSpPr>
        <xdr:cNvPr id="1601385" name="Text Box 13"/>
        <xdr:cNvSpPr txBox="1">
          <a:spLocks noChangeArrowheads="1"/>
        </xdr:cNvSpPr>
      </xdr:nvSpPr>
      <xdr:spPr bwMode="auto">
        <a:xfrm>
          <a:off x="2933700" y="177736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86" name="Text Box 30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87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28575</xdr:rowOff>
    </xdr:to>
    <xdr:sp macro="" textlink="">
      <xdr:nvSpPr>
        <xdr:cNvPr id="1601388" name="Text Box 13"/>
        <xdr:cNvSpPr txBox="1">
          <a:spLocks noChangeArrowheads="1"/>
        </xdr:cNvSpPr>
      </xdr:nvSpPr>
      <xdr:spPr bwMode="auto">
        <a:xfrm>
          <a:off x="2933700" y="177736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76</xdr:row>
      <xdr:rowOff>0</xdr:rowOff>
    </xdr:from>
    <xdr:to>
      <xdr:col>5</xdr:col>
      <xdr:colOff>371475</xdr:colOff>
      <xdr:row>76</xdr:row>
      <xdr:rowOff>219075</xdr:rowOff>
    </xdr:to>
    <xdr:sp macro="" textlink="">
      <xdr:nvSpPr>
        <xdr:cNvPr id="1601389" name="Text Box 30"/>
        <xdr:cNvSpPr txBox="1">
          <a:spLocks noChangeArrowheads="1"/>
        </xdr:cNvSpPr>
      </xdr:nvSpPr>
      <xdr:spPr bwMode="auto">
        <a:xfrm>
          <a:off x="5124450" y="177736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90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91" name="Text Box 30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92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93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94" name="Text Box 30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95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96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97" name="Text Box 30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98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99" name="Text Box 30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400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401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402" name="Text Box 30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403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28575</xdr:rowOff>
    </xdr:to>
    <xdr:sp macro="" textlink="">
      <xdr:nvSpPr>
        <xdr:cNvPr id="1601404" name="Text Box 30"/>
        <xdr:cNvSpPr txBox="1">
          <a:spLocks noChangeArrowheads="1"/>
        </xdr:cNvSpPr>
      </xdr:nvSpPr>
      <xdr:spPr bwMode="auto">
        <a:xfrm>
          <a:off x="2933700" y="177736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05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06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28575</xdr:rowOff>
    </xdr:to>
    <xdr:sp macro="" textlink="">
      <xdr:nvSpPr>
        <xdr:cNvPr id="1601407" name="Text Box 31"/>
        <xdr:cNvSpPr txBox="1">
          <a:spLocks noChangeArrowheads="1"/>
        </xdr:cNvSpPr>
      </xdr:nvSpPr>
      <xdr:spPr bwMode="auto">
        <a:xfrm>
          <a:off x="2933700" y="177736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28575</xdr:rowOff>
    </xdr:to>
    <xdr:sp macro="" textlink="">
      <xdr:nvSpPr>
        <xdr:cNvPr id="1601408" name="Text Box 30"/>
        <xdr:cNvSpPr txBox="1">
          <a:spLocks noChangeArrowheads="1"/>
        </xdr:cNvSpPr>
      </xdr:nvSpPr>
      <xdr:spPr bwMode="auto">
        <a:xfrm>
          <a:off x="2933700" y="177736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09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10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28575</xdr:rowOff>
    </xdr:to>
    <xdr:sp macro="" textlink="">
      <xdr:nvSpPr>
        <xdr:cNvPr id="1601411" name="Text Box 30"/>
        <xdr:cNvSpPr txBox="1">
          <a:spLocks noChangeArrowheads="1"/>
        </xdr:cNvSpPr>
      </xdr:nvSpPr>
      <xdr:spPr bwMode="auto">
        <a:xfrm>
          <a:off x="2933700" y="177736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12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13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14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28575</xdr:rowOff>
    </xdr:to>
    <xdr:sp macro="" textlink="">
      <xdr:nvSpPr>
        <xdr:cNvPr id="1601415" name="Text Box 30"/>
        <xdr:cNvSpPr txBox="1">
          <a:spLocks noChangeArrowheads="1"/>
        </xdr:cNvSpPr>
      </xdr:nvSpPr>
      <xdr:spPr bwMode="auto">
        <a:xfrm>
          <a:off x="2933700" y="177736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16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17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28575</xdr:rowOff>
    </xdr:to>
    <xdr:sp macro="" textlink="">
      <xdr:nvSpPr>
        <xdr:cNvPr id="1601418" name="Text Box 13"/>
        <xdr:cNvSpPr txBox="1">
          <a:spLocks noChangeArrowheads="1"/>
        </xdr:cNvSpPr>
      </xdr:nvSpPr>
      <xdr:spPr bwMode="auto">
        <a:xfrm>
          <a:off x="2933700" y="177736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28575</xdr:rowOff>
    </xdr:to>
    <xdr:sp macro="" textlink="">
      <xdr:nvSpPr>
        <xdr:cNvPr id="1601419" name="Text Box 13"/>
        <xdr:cNvSpPr txBox="1">
          <a:spLocks noChangeArrowheads="1"/>
        </xdr:cNvSpPr>
      </xdr:nvSpPr>
      <xdr:spPr bwMode="auto">
        <a:xfrm>
          <a:off x="2933700" y="177736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76</xdr:row>
      <xdr:rowOff>0</xdr:rowOff>
    </xdr:from>
    <xdr:to>
      <xdr:col>5</xdr:col>
      <xdr:colOff>371475</xdr:colOff>
      <xdr:row>77</xdr:row>
      <xdr:rowOff>0</xdr:rowOff>
    </xdr:to>
    <xdr:sp macro="" textlink="">
      <xdr:nvSpPr>
        <xdr:cNvPr id="1601420" name="Text Box 30"/>
        <xdr:cNvSpPr txBox="1">
          <a:spLocks noChangeArrowheads="1"/>
        </xdr:cNvSpPr>
      </xdr:nvSpPr>
      <xdr:spPr bwMode="auto">
        <a:xfrm>
          <a:off x="5124450" y="177736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21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22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23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38100</xdr:rowOff>
    </xdr:to>
    <xdr:sp macro="" textlink="">
      <xdr:nvSpPr>
        <xdr:cNvPr id="1601424" name="Text Box 30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25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26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27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28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38100</xdr:rowOff>
    </xdr:to>
    <xdr:sp macro="" textlink="">
      <xdr:nvSpPr>
        <xdr:cNvPr id="1601429" name="Text Box 13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38100</xdr:rowOff>
    </xdr:to>
    <xdr:sp macro="" textlink="">
      <xdr:nvSpPr>
        <xdr:cNvPr id="1601430" name="Text Box 13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31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32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33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34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38100</xdr:rowOff>
    </xdr:to>
    <xdr:sp macro="" textlink="">
      <xdr:nvSpPr>
        <xdr:cNvPr id="1601435" name="Text Box 13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38100</xdr:rowOff>
    </xdr:to>
    <xdr:sp macro="" textlink="">
      <xdr:nvSpPr>
        <xdr:cNvPr id="1601436" name="Text Box 13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37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38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39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40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41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76</xdr:row>
      <xdr:rowOff>0</xdr:rowOff>
    </xdr:from>
    <xdr:to>
      <xdr:col>5</xdr:col>
      <xdr:colOff>371475</xdr:colOff>
      <xdr:row>77</xdr:row>
      <xdr:rowOff>0</xdr:rowOff>
    </xdr:to>
    <xdr:sp macro="" textlink="">
      <xdr:nvSpPr>
        <xdr:cNvPr id="1601442" name="Text Box 30"/>
        <xdr:cNvSpPr txBox="1">
          <a:spLocks noChangeArrowheads="1"/>
        </xdr:cNvSpPr>
      </xdr:nvSpPr>
      <xdr:spPr bwMode="auto">
        <a:xfrm>
          <a:off x="5124450" y="177736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43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44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45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46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47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48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49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50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38100</xdr:rowOff>
    </xdr:to>
    <xdr:sp macro="" textlink="">
      <xdr:nvSpPr>
        <xdr:cNvPr id="1601451" name="Text Box 30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52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53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54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55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56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38100</xdr:rowOff>
    </xdr:to>
    <xdr:sp macro="" textlink="">
      <xdr:nvSpPr>
        <xdr:cNvPr id="1601457" name="Text Box 13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58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59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38100</xdr:rowOff>
    </xdr:to>
    <xdr:sp macro="" textlink="">
      <xdr:nvSpPr>
        <xdr:cNvPr id="1601460" name="Text Box 13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61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62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63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64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65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66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67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68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69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70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71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72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73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74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75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76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77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78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38100</xdr:rowOff>
    </xdr:to>
    <xdr:sp macro="" textlink="">
      <xdr:nvSpPr>
        <xdr:cNvPr id="1601479" name="Text Box 13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80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81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38100</xdr:rowOff>
    </xdr:to>
    <xdr:sp macro="" textlink="">
      <xdr:nvSpPr>
        <xdr:cNvPr id="1601482" name="Text Box 13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83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84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85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86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87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88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89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90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91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92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76</xdr:row>
      <xdr:rowOff>0</xdr:rowOff>
    </xdr:from>
    <xdr:to>
      <xdr:col>5</xdr:col>
      <xdr:colOff>371475</xdr:colOff>
      <xdr:row>77</xdr:row>
      <xdr:rowOff>0</xdr:rowOff>
    </xdr:to>
    <xdr:sp macro="" textlink="">
      <xdr:nvSpPr>
        <xdr:cNvPr id="1601493" name="Text Box 30"/>
        <xdr:cNvSpPr txBox="1">
          <a:spLocks noChangeArrowheads="1"/>
        </xdr:cNvSpPr>
      </xdr:nvSpPr>
      <xdr:spPr bwMode="auto">
        <a:xfrm>
          <a:off x="5124450" y="177736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94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95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96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97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98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99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00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01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02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03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04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05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06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07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08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09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10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11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12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13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14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15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16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17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18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19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20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21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22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76</xdr:row>
      <xdr:rowOff>0</xdr:rowOff>
    </xdr:from>
    <xdr:to>
      <xdr:col>5</xdr:col>
      <xdr:colOff>371475</xdr:colOff>
      <xdr:row>77</xdr:row>
      <xdr:rowOff>0</xdr:rowOff>
    </xdr:to>
    <xdr:sp macro="" textlink="">
      <xdr:nvSpPr>
        <xdr:cNvPr id="1601523" name="Text Box 30"/>
        <xdr:cNvSpPr txBox="1">
          <a:spLocks noChangeArrowheads="1"/>
        </xdr:cNvSpPr>
      </xdr:nvSpPr>
      <xdr:spPr bwMode="auto">
        <a:xfrm>
          <a:off x="5124450" y="177736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24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25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26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27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28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29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30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31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32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33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34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35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36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37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38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39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40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41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42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43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44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76</xdr:row>
      <xdr:rowOff>0</xdr:rowOff>
    </xdr:from>
    <xdr:to>
      <xdr:col>5</xdr:col>
      <xdr:colOff>371475</xdr:colOff>
      <xdr:row>77</xdr:row>
      <xdr:rowOff>0</xdr:rowOff>
    </xdr:to>
    <xdr:sp macro="" textlink="">
      <xdr:nvSpPr>
        <xdr:cNvPr id="1601545" name="Text Box 30"/>
        <xdr:cNvSpPr txBox="1">
          <a:spLocks noChangeArrowheads="1"/>
        </xdr:cNvSpPr>
      </xdr:nvSpPr>
      <xdr:spPr bwMode="auto">
        <a:xfrm>
          <a:off x="5124450" y="177736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46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47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48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49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38100</xdr:rowOff>
    </xdr:to>
    <xdr:sp macro="" textlink="">
      <xdr:nvSpPr>
        <xdr:cNvPr id="1601550" name="Text Box 30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51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52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38100</xdr:rowOff>
    </xdr:to>
    <xdr:sp macro="" textlink="">
      <xdr:nvSpPr>
        <xdr:cNvPr id="1601553" name="Text Box 13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38100</xdr:rowOff>
    </xdr:to>
    <xdr:sp macro="" textlink="">
      <xdr:nvSpPr>
        <xdr:cNvPr id="1601554" name="Text Box 13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55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56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38100</xdr:rowOff>
    </xdr:to>
    <xdr:sp macro="" textlink="">
      <xdr:nvSpPr>
        <xdr:cNvPr id="1601557" name="Text Box 13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38100</xdr:rowOff>
    </xdr:to>
    <xdr:sp macro="" textlink="">
      <xdr:nvSpPr>
        <xdr:cNvPr id="1601558" name="Text Box 13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59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60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61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62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63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64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65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66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67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68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69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70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76</xdr:row>
      <xdr:rowOff>0</xdr:rowOff>
    </xdr:from>
    <xdr:to>
      <xdr:col>5</xdr:col>
      <xdr:colOff>371475</xdr:colOff>
      <xdr:row>77</xdr:row>
      <xdr:rowOff>0</xdr:rowOff>
    </xdr:to>
    <xdr:sp macro="" textlink="">
      <xdr:nvSpPr>
        <xdr:cNvPr id="1601571" name="Text Box 30"/>
        <xdr:cNvSpPr txBox="1">
          <a:spLocks noChangeArrowheads="1"/>
        </xdr:cNvSpPr>
      </xdr:nvSpPr>
      <xdr:spPr bwMode="auto">
        <a:xfrm>
          <a:off x="5124450" y="177736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72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73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74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75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76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77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38100</xdr:rowOff>
    </xdr:to>
    <xdr:sp macro="" textlink="">
      <xdr:nvSpPr>
        <xdr:cNvPr id="1601578" name="Text Box 13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38100</xdr:rowOff>
    </xdr:to>
    <xdr:sp macro="" textlink="">
      <xdr:nvSpPr>
        <xdr:cNvPr id="1601579" name="Text Box 13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80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81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82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38100</xdr:rowOff>
    </xdr:to>
    <xdr:sp macro="" textlink="">
      <xdr:nvSpPr>
        <xdr:cNvPr id="1601583" name="Text Box 13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84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85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86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38100</xdr:rowOff>
    </xdr:to>
    <xdr:sp macro="" textlink="">
      <xdr:nvSpPr>
        <xdr:cNvPr id="1601587" name="Text Box 31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38100</xdr:rowOff>
    </xdr:to>
    <xdr:sp macro="" textlink="">
      <xdr:nvSpPr>
        <xdr:cNvPr id="1601588" name="Text Box 30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89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90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38100</xdr:rowOff>
    </xdr:to>
    <xdr:sp macro="" textlink="">
      <xdr:nvSpPr>
        <xdr:cNvPr id="1601591" name="Text Box 31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38100</xdr:rowOff>
    </xdr:to>
    <xdr:sp macro="" textlink="">
      <xdr:nvSpPr>
        <xdr:cNvPr id="1601592" name="Text Box 30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93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38100</xdr:rowOff>
    </xdr:to>
    <xdr:sp macro="" textlink="">
      <xdr:nvSpPr>
        <xdr:cNvPr id="1601594" name="Text Box 31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38100</xdr:rowOff>
    </xdr:to>
    <xdr:sp macro="" textlink="">
      <xdr:nvSpPr>
        <xdr:cNvPr id="1601595" name="Text Box 30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38100</xdr:rowOff>
    </xdr:to>
    <xdr:sp macro="" textlink="">
      <xdr:nvSpPr>
        <xdr:cNvPr id="1601596" name="Text Box 30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97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38100</xdr:rowOff>
    </xdr:to>
    <xdr:sp macro="" textlink="">
      <xdr:nvSpPr>
        <xdr:cNvPr id="1601598" name="Text Box 31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38100</xdr:rowOff>
    </xdr:to>
    <xdr:sp macro="" textlink="">
      <xdr:nvSpPr>
        <xdr:cNvPr id="1601599" name="Text Box 30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600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601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76</xdr:row>
      <xdr:rowOff>0</xdr:rowOff>
    </xdr:from>
    <xdr:to>
      <xdr:col>5</xdr:col>
      <xdr:colOff>371475</xdr:colOff>
      <xdr:row>76</xdr:row>
      <xdr:rowOff>38100</xdr:rowOff>
    </xdr:to>
    <xdr:sp macro="" textlink="">
      <xdr:nvSpPr>
        <xdr:cNvPr id="1601602" name="Text Box 30"/>
        <xdr:cNvSpPr txBox="1">
          <a:spLocks noChangeArrowheads="1"/>
        </xdr:cNvSpPr>
      </xdr:nvSpPr>
      <xdr:spPr bwMode="auto">
        <a:xfrm>
          <a:off x="5124450" y="177736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28575</xdr:rowOff>
    </xdr:to>
    <xdr:sp macro="" textlink="">
      <xdr:nvSpPr>
        <xdr:cNvPr id="1601603" name="Text Box 13"/>
        <xdr:cNvSpPr txBox="1">
          <a:spLocks noChangeArrowheads="1"/>
        </xdr:cNvSpPr>
      </xdr:nvSpPr>
      <xdr:spPr bwMode="auto">
        <a:xfrm>
          <a:off x="2933700" y="177736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604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605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606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607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608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609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610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611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612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601613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1614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1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1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1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1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1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2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1621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1622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2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2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2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2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2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2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2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1630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3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3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3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3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3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3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3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3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3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4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4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4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4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4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4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4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4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4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4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5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5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1652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5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5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5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5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5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1658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5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6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1661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601662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6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6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6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6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6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6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6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7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7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7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7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7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7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7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1677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6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6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1680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168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68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6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1684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68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6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6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168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6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6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1691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1692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169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6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6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6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69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6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6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70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70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70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70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1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1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171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2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2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72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73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73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4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75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75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6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6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176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6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7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8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8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9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9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179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0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0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1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1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1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181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2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2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82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82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82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2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83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83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3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3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4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184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4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4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4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4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5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85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85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5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85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5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5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860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86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864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86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867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86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86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871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87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7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7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601875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1876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7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7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8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8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8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8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8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8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601886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1887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88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88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89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89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89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89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1894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1895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89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89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89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89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90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90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90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1903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90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90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90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90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90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90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91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91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91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91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91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91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91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91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91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91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92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92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92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92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92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1925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92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92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92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92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93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1931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93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93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1934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601935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93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93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93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93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94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94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94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94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94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94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94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94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94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94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1950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9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9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1953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1954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95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9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1957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95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9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9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196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9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9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1964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1965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196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9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9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9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97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9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9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9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9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97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97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9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9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9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9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98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98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9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9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9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98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98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198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9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9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9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9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99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9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9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99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99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9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9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00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00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2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02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02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3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3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3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203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4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5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5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6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6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6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206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7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7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8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8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8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209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9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9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09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09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10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1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10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10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10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1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1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10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1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1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1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1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11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1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1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11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1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211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1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11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12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12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12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12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12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12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1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1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1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12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13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13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1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133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13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1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1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137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13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1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140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14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14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1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144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14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14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14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602148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2149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15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15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1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15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1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15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15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15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15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602159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2160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16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16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16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16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16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16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2167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2168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16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17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17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17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17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17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17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2176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17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17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17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18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18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18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18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18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18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18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18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18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18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19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19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19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19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19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19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19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19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2198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19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20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20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20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20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2204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20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20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2207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602208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20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21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21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21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21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21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21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21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21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21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21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22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22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22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2223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2226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2227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2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2230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3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2234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2237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2238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223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24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24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24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25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25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5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226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6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6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27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27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27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9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29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30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0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0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1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231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1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2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3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3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4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4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234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4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5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5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5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6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236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6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6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36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37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37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7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37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37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8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8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8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239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9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9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9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9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9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39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39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40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40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40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40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40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4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406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40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4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4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410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41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4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413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41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41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4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417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41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41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42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602421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2422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42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42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4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42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4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4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42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43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43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602432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2433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3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3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3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3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3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3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2440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2441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4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4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4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4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4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4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4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2449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5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5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5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5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5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5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5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5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5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5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6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6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6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6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6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6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6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6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6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6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7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2471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7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7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7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7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7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2477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7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7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2480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602481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8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8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8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8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8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8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8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8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9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9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9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9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9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9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249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4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4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2499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2500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0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2503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0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2507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2510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2511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251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51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52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52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52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52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3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253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3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3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4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54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54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55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6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57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57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8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8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8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258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8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9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0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0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1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1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261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2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2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3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3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3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3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263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4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4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64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64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64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4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64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65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5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5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6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266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6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6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6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6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67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67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7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7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67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7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7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679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68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683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68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686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68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68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690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69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9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9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602694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2695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9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9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9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70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70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70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70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70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602705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2706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0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0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0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1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1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1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2713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2714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1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1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1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1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1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2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2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2722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2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2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2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2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2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2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2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3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3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3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3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3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3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3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3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3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3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4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4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4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4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2744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4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4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4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4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4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2750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5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5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2753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602754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5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5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5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5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5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6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6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6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6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6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6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6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6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6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276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7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7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2772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2773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77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7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277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77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7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7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2780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7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7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2783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2784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278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7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7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7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78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79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7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7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7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79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79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7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7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7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7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80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80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0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280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0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1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1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81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82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82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4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84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84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5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285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6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6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7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8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8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8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288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9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9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9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0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0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0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0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291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1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1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91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91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91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2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92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92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2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3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3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293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3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3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4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4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4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94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94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4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4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94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4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5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952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95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956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95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959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96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96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963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96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6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602967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2968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6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7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7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7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7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7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7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7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602978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2979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98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98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98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98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98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98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2986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2987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98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98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99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99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99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99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99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2995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99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99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99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99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00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00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00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00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00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00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00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00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00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00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01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01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01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01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01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01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01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3017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01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01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02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02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02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3023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02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02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3026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603027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02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02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03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03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03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03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03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03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03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03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03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03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04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04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04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0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0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045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04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04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0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04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05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0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0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053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0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0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056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057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305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0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0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0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06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0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0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0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0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06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06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0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0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0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0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07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07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0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0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0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07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0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308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0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08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0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0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08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0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0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08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08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09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0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0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0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0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09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0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0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09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0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1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11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12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3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313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3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4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5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5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316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6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7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7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7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8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8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318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8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8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18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19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19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9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19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19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9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2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2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2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2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20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2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2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20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2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320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2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21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21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21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21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21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21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21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2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21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22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22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22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22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2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225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22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2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2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229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23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2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232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23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23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2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236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23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23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23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603240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241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24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24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2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24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24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24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24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24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25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603251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3252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25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25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25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25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25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25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3259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3260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26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26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26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26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26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26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26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3268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26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27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27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27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27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27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27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27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27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27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27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28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28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28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28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28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28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28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28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28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28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3290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29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29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29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29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29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3296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29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29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3299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603300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30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30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30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30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30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30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30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30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30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31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31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31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31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31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31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318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31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2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32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2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32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329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330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333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33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3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34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34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34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34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5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335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5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5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6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36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36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37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8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39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39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0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0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340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0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1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2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3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343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3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3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4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4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4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5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5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345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5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46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46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46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6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46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46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7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7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8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348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8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8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8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8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8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48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49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9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9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49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9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9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498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49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5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5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502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50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5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505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50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50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5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509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51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51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51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603513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514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51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51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5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51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51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52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52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52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52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603524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3525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2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2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2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2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3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3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3532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3533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3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3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3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3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3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3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4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3541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4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4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4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4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4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4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4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4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5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5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5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5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5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5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5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5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5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5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6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6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6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3563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6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6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6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6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6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3569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7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7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3572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603573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7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7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7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7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7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7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8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8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8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8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8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8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8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8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58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5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5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591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59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59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5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59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59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5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5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59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602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603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360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60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0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61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61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61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62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2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362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3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3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63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3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64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64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66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66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7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7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367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8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8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9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9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0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370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0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1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1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2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2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372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3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73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73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73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4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74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74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4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4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5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375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5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5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5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6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76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76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6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76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6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6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771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77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775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77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778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77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78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782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78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8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8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603786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787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8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8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9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9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9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9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9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9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603797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3798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79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0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0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0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0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0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3805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3806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0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0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0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1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1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1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1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3814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1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1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1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1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1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2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2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2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2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2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2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2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2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2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2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3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3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3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3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3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3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3836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3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3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3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4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4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3842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4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4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3845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603846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4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4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4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5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5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5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5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5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5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5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5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5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5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6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86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8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8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864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86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86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8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86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86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8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8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87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8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8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875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876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387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8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8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8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88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88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8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8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8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88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88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8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8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8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8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89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89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8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8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8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89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8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389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0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0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0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90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0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91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91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93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93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4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4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395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6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6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7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398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8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8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8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9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9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00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00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400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0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0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00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0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00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0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0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01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01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0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01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01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01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0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0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01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0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0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0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0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02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0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0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0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0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402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0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03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03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03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0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03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03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03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0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03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03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04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04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04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0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044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04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0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0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048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04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0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051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05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05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0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055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05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05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05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604059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060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06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06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0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06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0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06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06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06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06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604070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4071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07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07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07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07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07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07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4078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4079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08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08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08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08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08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08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08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4087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08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08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09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09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09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09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09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09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09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09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09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09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10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10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10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10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10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10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10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10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10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4109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11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11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11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11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11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4115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11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11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4118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604119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12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12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12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12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12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12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12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12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12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12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13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13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13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13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134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1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1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137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13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13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1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14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14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1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1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14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1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1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148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149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415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1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1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1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15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15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1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1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1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15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16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1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1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1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1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16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16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1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1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1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17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1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417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1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17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1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1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17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1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1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18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18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18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1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1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1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1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18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1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1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19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1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1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1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1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1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1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1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1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1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20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21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1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2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422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3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3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4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5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425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5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5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6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6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6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7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7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427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7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28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28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28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8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28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28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9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9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3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430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3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30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30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30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3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30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30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30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3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31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31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31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31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31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3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317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31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3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3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321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32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3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324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32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32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3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328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32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33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33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604332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333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33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33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3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33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33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33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34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34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34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604343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4344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34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34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34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34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34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35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4351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4352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35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35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35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35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35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35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35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4360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36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36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36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36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36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36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36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36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36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37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37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37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37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37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37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37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37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37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37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38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38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4382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38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38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38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38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38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4388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38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39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4391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604392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39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39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39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39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39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39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39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40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40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40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40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40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40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40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407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410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41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1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414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1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41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421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422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442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42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2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43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43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43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43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4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4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444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4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5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5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45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5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46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46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48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48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9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9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449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0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0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1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2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452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2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3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3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3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4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4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4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4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454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5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55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55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55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5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56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56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6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6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457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7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7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7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8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58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58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8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8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58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8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8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590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59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594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59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597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59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59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6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601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60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60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60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604605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606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60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60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6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61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61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61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61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61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61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604616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4617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1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1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2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2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2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2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4624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4625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2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2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2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2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3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3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3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4633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3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3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3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3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3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3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4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4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4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4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4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4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4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4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4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4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5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5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5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5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5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4655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5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5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5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5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6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4661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6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6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4664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604665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6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6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6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6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7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7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7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7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7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7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7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7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7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7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680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6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6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683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684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68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6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687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68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6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6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69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6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6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694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695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469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6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6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6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70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0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70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70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71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71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1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471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2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2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2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72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2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73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73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75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75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6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476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8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8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8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9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479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0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0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0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0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1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1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1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2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482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2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82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82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83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3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83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83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3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3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4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484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4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5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5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5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85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85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5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5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85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6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863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86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867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86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870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87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87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874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87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7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7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604878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879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8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8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8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8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8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8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8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8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604889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4890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89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89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89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89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89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89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4897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4898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89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90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90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90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90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90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90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4906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90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90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90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91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91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91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91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91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91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91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91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91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91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92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92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92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92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92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92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92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92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4928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92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93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93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93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93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4934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93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93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4937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604938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93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94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94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94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94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94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94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94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94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94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94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95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95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95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953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9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9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956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957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95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9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960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96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9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9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964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9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9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967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968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496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9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9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9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97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97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9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9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9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97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97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9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9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9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9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98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98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9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9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9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98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9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499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9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99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9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9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99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9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9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99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00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0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00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00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02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03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3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4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504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5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6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7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507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7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7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8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8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8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8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9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9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9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509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9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09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1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1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10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10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1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10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10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10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1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10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11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1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1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1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1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11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1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1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1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1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512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1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12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12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12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1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12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12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12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1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13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13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13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1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13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1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136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13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1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1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140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14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1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143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14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14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1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147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14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14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15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605151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5152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15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1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1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15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15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15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15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1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16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605162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5163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16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16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16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16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16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16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5170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5171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17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17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17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17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17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17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17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5179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18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18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18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18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18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18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18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18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18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18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19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19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19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19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19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19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19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19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19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19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20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5201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20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20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20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20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20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5207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20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20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5210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605211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21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21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21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21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21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21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21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21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22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22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22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22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22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22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522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5229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5230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3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5233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3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5237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5240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5241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524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24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4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25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25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25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25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6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526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6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6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7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27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7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27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28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9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30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30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1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1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531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2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3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4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4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534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4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5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5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6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6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536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7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37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37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37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7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37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38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8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8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8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539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9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9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9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9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40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40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4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40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40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40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4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40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4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409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41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4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4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413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41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4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416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41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41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4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420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42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42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42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605424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5425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42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4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4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42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43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43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43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4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43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605435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5436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3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3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3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4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4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4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5443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5444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4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4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4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4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4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5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5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5452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5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5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5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5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5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5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5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6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6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6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6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6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6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6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6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6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6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7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7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7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7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5474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7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7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7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7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7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5480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8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8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5483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605484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8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8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8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8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8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9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9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9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9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9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9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9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9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9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549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5502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5503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0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550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0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5510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5513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5514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551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51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2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52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52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53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53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3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3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553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3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4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4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54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4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55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55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57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57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8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8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558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0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0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1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561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2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2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3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3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3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3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564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4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4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64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64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64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5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65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65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5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5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6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566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6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6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7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7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67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67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7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7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67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8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682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68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686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68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689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69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69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693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69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9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9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605697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5698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9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70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7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70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70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70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70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7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70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605708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5709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1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1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1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1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1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1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5716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5717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1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1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2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2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2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2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2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5725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2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2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2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2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3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3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3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3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3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3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3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3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3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3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4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4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4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4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4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4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4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5747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4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4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5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5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5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5753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5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5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5756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605757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5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5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6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6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6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6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6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6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6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6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6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6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7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7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577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7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7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5775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577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77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7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577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78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7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7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5783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7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7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5786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5787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578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7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79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7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79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79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7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7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7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79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79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7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80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80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0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0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581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1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1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1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81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2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82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82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3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4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84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85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5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586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7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8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8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589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9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9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0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0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0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0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1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1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591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1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91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92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92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2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92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92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2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3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593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4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4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4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4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4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94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94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4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5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95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5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955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95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959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96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962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96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96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966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96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6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6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605970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5971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7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7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7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7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7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7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8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605981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5982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98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98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98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98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98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98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5989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5990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99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99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99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99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99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99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99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5998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99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00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00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00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00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00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00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00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00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00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00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01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01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01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01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01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01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01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01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01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01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6020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02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02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02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02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02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6026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02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02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6029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606030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03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03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03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03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03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03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03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03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03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04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04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04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04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04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04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0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0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048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04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05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0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05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0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0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0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05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0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0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059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060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606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0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0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0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06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06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0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0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0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07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07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0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0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0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0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07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07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0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0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0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08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08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608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0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08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0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0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08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0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09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09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09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09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0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0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0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0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09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0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10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0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12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12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3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613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4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6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616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6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6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7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7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8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8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8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8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618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8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19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19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19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9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19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19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2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20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20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2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2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2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2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20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2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2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2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2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621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2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21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21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21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2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21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21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22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2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22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22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22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2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22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2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228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22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2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2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232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23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2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235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23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23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2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239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24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24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24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606243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244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24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24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2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24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24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25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25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2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25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606254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6255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25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25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25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25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26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26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6262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6263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26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26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26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26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26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26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27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6271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27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27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27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27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27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27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27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27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28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28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28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28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28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28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28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28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28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28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29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29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29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6293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29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29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29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29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29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6299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30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30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6302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606303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30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30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30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30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30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30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31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31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31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31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31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31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31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31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31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321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32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2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32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32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332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333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633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3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33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3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34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34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34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35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5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635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5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6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6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36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6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37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37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8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39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39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0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640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2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3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3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643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3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4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4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4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5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5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5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5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645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6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46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46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46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7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47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47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7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7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8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648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8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8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8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9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49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49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9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9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49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9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5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501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50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5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5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505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50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5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508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50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51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5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512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51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51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51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606516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517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51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51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5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52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52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52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52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5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52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606527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6528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2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3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3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3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3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3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6535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6536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3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3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3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4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4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4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4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6544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4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4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4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4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4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5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5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5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5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5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5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5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5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5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5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6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6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6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6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6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6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6566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6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6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6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7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7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6572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7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7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6575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606576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7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7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7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8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8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8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8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8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8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8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8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8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8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9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59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5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5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594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59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59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5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59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5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60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605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606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660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0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61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1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61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61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62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62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662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3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3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3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3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63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3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64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64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5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66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66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7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668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9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0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0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671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1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1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1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2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2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2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3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3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673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3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3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73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74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74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4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74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74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4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4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675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6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6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6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76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76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6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6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77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7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774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77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778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77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781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78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78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785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78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8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8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606789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790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9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9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9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9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9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9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9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606800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6801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0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0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0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0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0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0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6808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6809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1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1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1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1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1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1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1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6817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1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1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2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2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2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2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2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2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2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2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2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2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3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3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3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3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3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3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3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3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3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6839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4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4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4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4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4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6845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4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4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6848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606849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5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5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5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5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5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5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5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5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5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5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6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6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6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6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864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8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8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867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86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86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8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87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8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8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8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87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8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8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878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879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688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8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88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8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88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88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8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8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8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88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89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8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8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8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8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89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89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8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8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8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0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0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690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0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0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0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1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91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1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91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92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2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3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93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94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4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695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6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8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8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698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8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8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9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9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9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9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0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0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0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700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0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0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01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01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01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1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01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01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2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2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703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3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3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3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3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03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03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4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4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04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4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4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047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04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051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05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054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05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05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058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05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6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607062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063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6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6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6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6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7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7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607073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7074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07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07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07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07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07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08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7081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7082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08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08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08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08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08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08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08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7090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09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09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09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09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09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09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09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09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09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10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10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10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10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10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10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10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10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10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10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11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11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7112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11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11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11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11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11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7118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11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12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7121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607122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12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12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12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12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12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12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12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13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13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13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13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13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13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13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137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1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1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140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14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14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1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144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1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1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1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14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1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1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151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152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715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1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15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1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15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15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1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1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1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16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16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1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1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1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1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16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16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1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1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1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17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17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717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1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17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1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1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18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1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18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18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18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18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1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1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1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1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19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1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1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19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1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1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1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1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1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1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0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0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21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21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2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722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3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5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725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5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6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6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7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7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7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7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727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8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8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28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28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28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8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29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29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9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9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3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3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3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3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730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3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3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30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30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30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31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31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31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3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31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31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31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3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31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3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320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32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3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3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324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32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3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327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32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32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3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331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33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3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33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607335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336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33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33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3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34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34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34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34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34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34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607346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7347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34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34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35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35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35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35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7354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7355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35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35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35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35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36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36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36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7363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36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36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36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36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36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36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37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37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37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37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37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37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37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37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37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37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38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38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38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38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38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7385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38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38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38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38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39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7391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39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39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7394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607395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39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39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39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39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40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40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40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40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40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40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40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40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40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40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410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413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414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1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417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42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424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425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742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2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43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3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43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43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44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44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4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4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744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5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5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5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5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45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5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46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46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7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8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48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48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9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9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749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1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752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3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3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3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3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3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4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4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4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4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5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755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5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55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55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56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6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56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56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6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6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757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8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8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8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8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58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58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8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8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58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9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593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59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597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59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600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60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60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6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604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60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6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60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607608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609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61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61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6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61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61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61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61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6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61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607619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7620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2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2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2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2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2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2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7627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7628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2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3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3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3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3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3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3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7636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3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3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3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4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4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4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4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4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4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4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4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4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4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5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5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5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5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5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5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5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5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7658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5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6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6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6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6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7664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6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6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7667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607668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6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7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7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7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7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7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7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7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7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7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7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8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8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8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683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6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6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686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687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68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6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690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6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6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6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694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6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6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697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698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769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0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70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0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70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70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71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71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1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2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772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2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2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2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2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73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3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73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73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4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5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75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76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6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777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8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0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0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780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0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0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0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1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1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1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2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2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2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782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82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83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83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3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83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83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3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4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785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5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5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5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85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85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6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86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6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866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86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870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87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873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87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87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877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87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8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607881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882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8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8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8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8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8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8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9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607892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7893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89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89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89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89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89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89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7900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7901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90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90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90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90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90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90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90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7909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91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91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91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91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91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91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91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91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91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91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92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92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92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92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92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92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92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92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92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92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93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7931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93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93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93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93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93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7937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93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93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7940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607941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94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94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94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94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94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94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94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94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95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95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95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95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95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95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95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9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9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959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960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96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9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963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9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9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9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967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9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9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970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971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797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9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97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9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97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97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9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9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9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98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98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9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9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9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9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98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98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9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99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9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99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99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799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9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99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9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9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99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0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0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00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0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00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01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2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03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03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3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4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4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804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5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7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7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807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7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8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8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8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8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9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9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9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9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809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10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10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10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1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1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10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10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1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10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10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11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1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11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11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1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1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1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1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1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1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1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1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1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812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1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1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12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1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1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12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13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13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1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1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13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13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13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13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1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139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14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1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1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143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14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1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146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14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14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1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150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15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1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15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608154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8155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15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15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1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15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1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16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16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1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16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608165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8166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16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16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16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17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17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17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8173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8174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17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17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17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17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17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18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18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8182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18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18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18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18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18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18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18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19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19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19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19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19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19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19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19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19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19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20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20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20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20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8204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20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20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20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20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20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8210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21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21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8213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608214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21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21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21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21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21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22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22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22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22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22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22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22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22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22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822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8232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8233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3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823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8240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8243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8244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824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4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24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5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25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25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26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26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6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826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6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7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7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7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27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7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28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28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9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9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0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30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30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0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1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831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3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4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4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834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5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5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5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5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6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6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6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6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837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7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7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37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37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37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8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38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38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8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8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839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9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40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40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40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40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40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4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4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40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40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40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41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4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412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41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4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4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416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41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4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419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42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42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4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423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42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4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42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608427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8428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42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43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4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43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4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43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43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43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43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608438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8439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4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4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4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4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4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4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8446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8447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4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4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5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5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5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5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5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8455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5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5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5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5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6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6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6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6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6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6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6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6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6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6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7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7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7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7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7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7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7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8477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7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7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8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8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8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8483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8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8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8486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608487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8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8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9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9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9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9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9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9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9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9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9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9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50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50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850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8505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850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0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850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8513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8516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8517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851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2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52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2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52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52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53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53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3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3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3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854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4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4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4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4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54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5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55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55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6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7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57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58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8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8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859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0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1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2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862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2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2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3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3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3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3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3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4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4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864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4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4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64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65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65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65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65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5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5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866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7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7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7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7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67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67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8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68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8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8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685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68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689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69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692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69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69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696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69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9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608700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8701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70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70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7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70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7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70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70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70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71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608711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8712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1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1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1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1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1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1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8719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8720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2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2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2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2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2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2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2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8728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2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3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3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3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3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3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3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3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3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3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3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4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4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4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4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4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4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4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4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4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4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8750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5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5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5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5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5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8756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5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5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8759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608760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6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6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6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6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6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6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6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6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6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7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7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7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7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7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877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7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7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8778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877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78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7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878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7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7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7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878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7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7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8789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8790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879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7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79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7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79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79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7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7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7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80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80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80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80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0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1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1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881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1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1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2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2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82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2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82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83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3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3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4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85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85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5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886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7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9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9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9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889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9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0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0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0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0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1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1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1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1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891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1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2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92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92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92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92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92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3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3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894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4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4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4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4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4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94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95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5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95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5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5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958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95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962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96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965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96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96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969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97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7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608973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8974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7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7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7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8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8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8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8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608984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8985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98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98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98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98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99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99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8992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8993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99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99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99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99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99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99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00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9001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00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00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00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00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00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00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00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00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01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01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01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01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01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01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01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01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01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01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02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02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02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9023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02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02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02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02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02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9029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03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03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9032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609033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03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03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03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03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03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03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04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04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04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04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04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04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04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04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04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0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0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051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05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0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0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05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0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0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0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05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0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0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062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063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906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0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06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0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06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06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0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0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0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07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07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0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0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0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0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07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08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0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08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0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08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08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908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0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08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0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09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09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0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09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09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09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09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0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0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0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10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10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0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1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2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12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12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2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3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913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5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6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916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6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7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7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7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8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8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8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8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8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918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9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9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9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19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19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19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20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20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20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2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20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20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2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2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2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2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2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2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2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2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2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921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2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2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21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21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22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22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22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22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2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2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22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22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2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22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2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231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23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2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2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235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23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2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238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23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24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2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242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24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24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24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609246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247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24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24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2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25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2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25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2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25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25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609257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9258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25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26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26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26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26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26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9265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9266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26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26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26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27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27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27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27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9274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27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27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27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27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27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28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28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28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28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28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28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28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28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28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28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29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29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29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29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29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29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9296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29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29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29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30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30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9302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30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30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9305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609306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30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30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30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31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31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31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31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31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31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31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31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31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31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32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32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324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32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32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33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335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336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933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3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34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4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34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34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35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35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5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5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5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935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6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6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6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6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36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6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37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37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8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8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9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9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39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39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0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0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941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2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3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3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3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944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4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4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4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5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5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5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5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6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946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6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46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47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47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7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47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47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7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7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948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9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9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9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9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49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49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9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50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50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50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5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504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50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5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5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508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50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5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511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51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51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5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515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51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5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51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609519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520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52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52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5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52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5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52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5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5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52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609530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9531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3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3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3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3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3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3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9538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9539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4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4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4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4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4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4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4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9547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4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4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5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5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5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5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5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5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5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5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5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5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6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6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6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6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6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6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6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6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6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9569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7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7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7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7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7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9575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7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7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9578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609579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8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8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8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8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8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8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8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8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8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8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9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9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9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9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594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5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5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597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59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5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60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60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608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609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961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1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61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1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61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62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62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62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2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3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3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963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3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3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3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3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4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64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4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64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65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5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5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6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66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67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7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8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968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9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9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0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1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1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971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1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2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2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2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2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3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3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973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3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3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3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74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74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74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4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74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74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5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5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976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6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6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6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76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76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7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77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7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7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777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77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781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78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784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78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78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788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78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9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609792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793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9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9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9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9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80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80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80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609803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04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05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0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07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0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09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10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11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609812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13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14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1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1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17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18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19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20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609821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2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23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24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2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2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27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28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29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609830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3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32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33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34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3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36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37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38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609839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40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41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4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43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44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45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46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47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609848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4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50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5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5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53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54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55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56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609857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5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59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60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6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6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63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64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65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609866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67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68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6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70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7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72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73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74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609875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7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77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7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7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80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81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82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83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609884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8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86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87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8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8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90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91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92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609893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9894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89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89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89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89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89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90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9901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9902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90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90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90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90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90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90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90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9910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91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91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91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91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91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91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91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91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91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92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92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92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92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92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92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92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92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92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92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93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93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9932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93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93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93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93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93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9938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93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94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9941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609942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94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94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94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94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94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94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94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95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95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95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95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95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95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95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957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95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9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960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96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9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9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964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9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9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9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96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96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9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971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972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997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9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9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9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97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9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9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98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9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98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98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9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98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9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9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98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98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9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9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9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99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99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999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99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99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9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9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0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0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1000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0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0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1001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1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1001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1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2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2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2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2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3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1003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3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1003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3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4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4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1004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4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5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5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6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7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7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1007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8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8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8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9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9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9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9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1009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1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10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10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1010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10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1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1010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1010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1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10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1011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1011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1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11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11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11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1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1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1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1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1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1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1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1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1012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1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12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1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1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12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13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1013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1013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1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13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13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1013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13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13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1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10140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1014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14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1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10144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1014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1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10147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1014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1014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1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10151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1015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15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1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610155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10156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15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15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1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1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16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16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1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16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1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&#20027;&#27231;d\DESIGN\DWG\85\85D014\E85D014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34311;&#36898;&#20803;\AE02\AE02&#35722;&#26356;&#35373;&#35336;\CCO-37&#40670;&#20117;&#35722;&#26356;&#38928;&#31639;\AE03-CCO-0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&#20027;&#27231;d\86\86D018\E86D018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弓橋及侯硐里道路排水工程預算書"/>
      <sheetName val="E85D014"/>
    </sheet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封面"/>
      <sheetName val="首頁"/>
      <sheetName val="總表 "/>
      <sheetName val="詳細價目表"/>
      <sheetName val="單價分析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上天里63巷拓寬工程(第二期)"/>
      <sheetName val="E86D018"/>
      <sheetName val="P86D018"/>
      <sheetName val="數量計算"/>
      <sheetName val="AC計算表"/>
      <sheetName val="數量計算 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1"/>
  <sheetViews>
    <sheetView zoomScaleNormal="100" zoomScaleSheetLayoutView="100" workbookViewId="0">
      <selection activeCell="J15" sqref="J15"/>
    </sheetView>
  </sheetViews>
  <sheetFormatPr defaultRowHeight="12.75" customHeight="1"/>
  <cols>
    <col min="1" max="1" width="12.7109375" style="6" customWidth="1"/>
    <col min="2" max="2" width="24.5703125" style="4" customWidth="1"/>
    <col min="3" max="3" width="6.28515625" style="4" customWidth="1"/>
    <col min="4" max="4" width="12.140625" style="4" customWidth="1"/>
    <col min="5" max="5" width="9.7109375" style="4" customWidth="1"/>
    <col min="6" max="6" width="14.42578125" style="4" customWidth="1"/>
    <col min="7" max="7" width="14.7109375" style="4" customWidth="1"/>
    <col min="8" max="8" width="10.85546875" customWidth="1"/>
  </cols>
  <sheetData>
    <row r="1" spans="1:7" ht="24" customHeight="1">
      <c r="A1" s="83" t="s">
        <v>111</v>
      </c>
      <c r="B1" s="83"/>
      <c r="C1" s="83"/>
      <c r="D1" s="83"/>
      <c r="E1" s="83"/>
      <c r="F1" s="83"/>
      <c r="G1" s="83"/>
    </row>
    <row r="2" spans="1:7" ht="19.5" customHeight="1">
      <c r="C2" s="86" t="s">
        <v>114</v>
      </c>
      <c r="D2" s="86"/>
    </row>
    <row r="3" spans="1:7" ht="12.75" hidden="1" customHeight="1"/>
    <row r="4" spans="1:7" ht="42" customHeight="1">
      <c r="A4" s="70" t="s">
        <v>6</v>
      </c>
      <c r="B4" s="84" t="s">
        <v>115</v>
      </c>
      <c r="C4" s="84"/>
      <c r="D4" s="84"/>
      <c r="E4" s="85"/>
      <c r="F4" s="85"/>
      <c r="G4" s="85"/>
    </row>
    <row r="5" spans="1:7" ht="30" customHeight="1">
      <c r="A5" s="70" t="s">
        <v>11</v>
      </c>
      <c r="B5" s="84" t="s">
        <v>82</v>
      </c>
      <c r="C5" s="84"/>
      <c r="D5" s="84"/>
      <c r="E5" s="85"/>
      <c r="F5" s="85"/>
      <c r="G5" s="85"/>
    </row>
    <row r="6" spans="1:7" ht="24" customHeight="1">
      <c r="A6" s="70" t="s">
        <v>5</v>
      </c>
      <c r="B6" s="87" t="s">
        <v>4</v>
      </c>
      <c r="C6" s="87"/>
      <c r="D6" s="87"/>
      <c r="E6" s="87"/>
      <c r="F6" s="3" t="s">
        <v>7</v>
      </c>
      <c r="G6" s="3" t="s">
        <v>13</v>
      </c>
    </row>
    <row r="7" spans="1:7" ht="20.100000000000001" customHeight="1">
      <c r="A7" s="72" t="s">
        <v>0</v>
      </c>
      <c r="B7" s="81" t="s">
        <v>20</v>
      </c>
      <c r="C7" s="81"/>
      <c r="D7" s="81"/>
      <c r="E7" s="81"/>
      <c r="F7" s="73"/>
      <c r="G7" s="74"/>
    </row>
    <row r="8" spans="1:7" ht="20.100000000000001" customHeight="1">
      <c r="A8" s="72" t="s">
        <v>16</v>
      </c>
      <c r="B8" s="81" t="s">
        <v>93</v>
      </c>
      <c r="C8" s="81"/>
      <c r="D8" s="81"/>
      <c r="E8" s="81"/>
      <c r="F8" s="73">
        <f>標單詳細表!F17</f>
        <v>0</v>
      </c>
      <c r="G8" s="74"/>
    </row>
    <row r="9" spans="1:7" ht="20.100000000000001" customHeight="1">
      <c r="A9" s="72" t="s">
        <v>14</v>
      </c>
      <c r="B9" s="81" t="s">
        <v>90</v>
      </c>
      <c r="C9" s="81"/>
      <c r="D9" s="81"/>
      <c r="E9" s="81"/>
      <c r="F9" s="73">
        <f>F8*0.5%</f>
        <v>0</v>
      </c>
      <c r="G9" s="74"/>
    </row>
    <row r="10" spans="1:7" ht="20.100000000000001" customHeight="1">
      <c r="A10" s="72" t="s">
        <v>15</v>
      </c>
      <c r="B10" s="81" t="s">
        <v>88</v>
      </c>
      <c r="C10" s="81"/>
      <c r="D10" s="81"/>
      <c r="E10" s="81"/>
      <c r="F10" s="73">
        <f>F8*1%</f>
        <v>0</v>
      </c>
      <c r="G10" s="74"/>
    </row>
    <row r="11" spans="1:7" ht="20.100000000000001" customHeight="1">
      <c r="A11" s="72" t="s">
        <v>86</v>
      </c>
      <c r="B11" s="81" t="s">
        <v>89</v>
      </c>
      <c r="C11" s="82"/>
      <c r="D11" s="82"/>
      <c r="E11" s="82"/>
      <c r="F11" s="73">
        <f>F8*1%</f>
        <v>0</v>
      </c>
      <c r="G11" s="74"/>
    </row>
    <row r="12" spans="1:7" ht="20.100000000000001" customHeight="1">
      <c r="A12" s="72" t="s">
        <v>87</v>
      </c>
      <c r="B12" s="81" t="s">
        <v>91</v>
      </c>
      <c r="C12" s="81"/>
      <c r="D12" s="81"/>
      <c r="E12" s="81"/>
      <c r="F12" s="73">
        <f>F8*8%</f>
        <v>0</v>
      </c>
      <c r="G12" s="74"/>
    </row>
    <row r="13" spans="1:7" ht="20.100000000000001" customHeight="1">
      <c r="A13" s="72"/>
      <c r="B13" s="81" t="s">
        <v>84</v>
      </c>
      <c r="C13" s="81"/>
      <c r="D13" s="81"/>
      <c r="E13" s="81"/>
      <c r="F13" s="73">
        <f>SUM(F8:F12)</f>
        <v>0</v>
      </c>
      <c r="G13" s="74"/>
    </row>
    <row r="14" spans="1:7" ht="20.100000000000001" customHeight="1">
      <c r="A14" s="72" t="s">
        <v>92</v>
      </c>
      <c r="B14" s="81" t="s">
        <v>30</v>
      </c>
      <c r="C14" s="81"/>
      <c r="D14" s="81"/>
      <c r="E14" s="81"/>
      <c r="F14" s="67">
        <f>F13*5%</f>
        <v>0</v>
      </c>
      <c r="G14" s="74"/>
    </row>
    <row r="15" spans="1:7" ht="20.100000000000001" customHeight="1">
      <c r="A15" s="72"/>
      <c r="B15" s="81" t="s">
        <v>85</v>
      </c>
      <c r="C15" s="81"/>
      <c r="D15" s="81"/>
      <c r="E15" s="81"/>
      <c r="F15" s="73">
        <f>SUM(F13:F14)</f>
        <v>0</v>
      </c>
      <c r="G15" s="74"/>
    </row>
    <row r="16" spans="1:7" ht="20.100000000000001" customHeight="1">
      <c r="A16" s="72"/>
      <c r="B16" s="81"/>
      <c r="C16" s="81"/>
      <c r="D16" s="81"/>
      <c r="E16" s="81"/>
      <c r="F16" s="75"/>
      <c r="G16" s="74"/>
    </row>
    <row r="17" spans="1:7" ht="20.100000000000001" customHeight="1">
      <c r="A17" s="72"/>
      <c r="B17" s="81"/>
      <c r="C17" s="81"/>
      <c r="D17" s="81"/>
      <c r="E17" s="81"/>
      <c r="F17" s="75"/>
      <c r="G17" s="74"/>
    </row>
    <row r="18" spans="1:7" ht="20.100000000000001" customHeight="1">
      <c r="A18" s="72"/>
      <c r="B18" s="81"/>
      <c r="C18" s="81"/>
      <c r="D18" s="81"/>
      <c r="E18" s="81"/>
      <c r="F18" s="75"/>
      <c r="G18" s="74"/>
    </row>
    <row r="19" spans="1:7" ht="20.100000000000001" customHeight="1">
      <c r="A19" s="72"/>
      <c r="B19" s="81"/>
      <c r="C19" s="81"/>
      <c r="D19" s="81"/>
      <c r="E19" s="81"/>
      <c r="F19" s="75"/>
      <c r="G19" s="74"/>
    </row>
    <row r="20" spans="1:7" ht="20.100000000000001" customHeight="1">
      <c r="A20" s="72"/>
      <c r="B20" s="81"/>
      <c r="C20" s="81"/>
      <c r="D20" s="81"/>
      <c r="E20" s="81"/>
      <c r="F20" s="75"/>
      <c r="G20" s="74"/>
    </row>
    <row r="21" spans="1:7" ht="20.100000000000001" customHeight="1">
      <c r="A21" s="76"/>
      <c r="B21" s="80"/>
      <c r="C21" s="80"/>
      <c r="D21" s="80"/>
      <c r="E21" s="80"/>
      <c r="F21" s="77"/>
      <c r="G21" s="78"/>
    </row>
    <row r="22" spans="1:7" ht="20.100000000000001" customHeight="1">
      <c r="A22" s="76"/>
      <c r="B22" s="80"/>
      <c r="C22" s="80"/>
      <c r="D22" s="80"/>
      <c r="E22" s="80"/>
      <c r="F22" s="77"/>
      <c r="G22" s="78"/>
    </row>
    <row r="23" spans="1:7" ht="20.100000000000001" customHeight="1">
      <c r="A23" s="76"/>
      <c r="B23" s="80"/>
      <c r="C23" s="80"/>
      <c r="D23" s="80"/>
      <c r="E23" s="80"/>
      <c r="F23" s="79"/>
      <c r="G23" s="78"/>
    </row>
    <row r="24" spans="1:7" ht="20.100000000000001" customHeight="1">
      <c r="A24" s="76"/>
      <c r="B24" s="80"/>
      <c r="C24" s="80"/>
      <c r="D24" s="80"/>
      <c r="E24" s="80"/>
      <c r="F24" s="77" t="s">
        <v>45</v>
      </c>
      <c r="G24" s="77"/>
    </row>
    <row r="25" spans="1:7" ht="20.100000000000001" customHeight="1">
      <c r="A25" s="76"/>
      <c r="B25" s="80"/>
      <c r="C25" s="80"/>
      <c r="D25" s="80"/>
      <c r="E25" s="80"/>
      <c r="F25" s="77"/>
      <c r="G25" s="77"/>
    </row>
    <row r="26" spans="1:7" ht="20.100000000000001" customHeight="1">
      <c r="A26" s="76"/>
      <c r="B26" s="80"/>
      <c r="C26" s="80"/>
      <c r="D26" s="80"/>
      <c r="E26" s="80"/>
      <c r="F26" s="77"/>
      <c r="G26" s="77"/>
    </row>
    <row r="27" spans="1:7" ht="20.100000000000001" customHeight="1">
      <c r="A27" s="76"/>
      <c r="B27" s="80"/>
      <c r="C27" s="80"/>
      <c r="D27" s="80"/>
      <c r="E27" s="80"/>
      <c r="F27" s="77"/>
      <c r="G27" s="77"/>
    </row>
    <row r="28" spans="1:7" ht="20.100000000000001" customHeight="1">
      <c r="A28" s="76"/>
      <c r="B28" s="80"/>
      <c r="C28" s="80"/>
      <c r="D28" s="80"/>
      <c r="E28" s="80"/>
      <c r="F28" s="77"/>
      <c r="G28" s="77"/>
    </row>
    <row r="29" spans="1:7" ht="20.100000000000001" customHeight="1">
      <c r="A29" s="76"/>
      <c r="B29" s="80"/>
      <c r="C29" s="80"/>
      <c r="D29" s="80"/>
      <c r="E29" s="80"/>
      <c r="F29" s="77"/>
      <c r="G29" s="77"/>
    </row>
    <row r="30" spans="1:7" ht="20.100000000000001" customHeight="1">
      <c r="A30" s="76"/>
      <c r="B30" s="80"/>
      <c r="C30" s="80"/>
      <c r="D30" s="80"/>
      <c r="E30" s="80"/>
      <c r="F30" s="77"/>
      <c r="G30" s="77"/>
    </row>
    <row r="31" spans="1:7" ht="20.100000000000001" customHeight="1">
      <c r="A31" s="76"/>
      <c r="B31" s="80"/>
      <c r="C31" s="80"/>
      <c r="D31" s="80"/>
      <c r="E31" s="80"/>
      <c r="F31" s="77"/>
      <c r="G31" s="77"/>
    </row>
    <row r="32" spans="1:7" ht="19.5" customHeight="1"/>
    <row r="33" ht="19.5" customHeight="1"/>
    <row r="34" ht="19.5" customHeight="1"/>
    <row r="35" ht="19.5" customHeight="1"/>
    <row r="36" ht="19.5" customHeight="1"/>
    <row r="37" ht="19.5" customHeight="1"/>
    <row r="38" ht="19.5" customHeight="1"/>
    <row r="39" ht="19.5" customHeight="1"/>
    <row r="40" ht="19.5" customHeight="1"/>
    <row r="41" ht="19.5" customHeight="1"/>
    <row r="42" ht="19.5" customHeight="1"/>
    <row r="43" ht="19.5" customHeight="1"/>
    <row r="44" ht="19.5" customHeight="1"/>
    <row r="45" ht="19.5" customHeight="1"/>
    <row r="46" ht="19.5" customHeight="1"/>
    <row r="47" ht="19.5" customHeight="1"/>
    <row r="48" ht="19.5" customHeight="1"/>
    <row r="49" ht="19.5" customHeight="1"/>
    <row r="50" ht="19.5" customHeight="1"/>
    <row r="51" ht="19.5" customHeight="1"/>
    <row r="52" ht="19.5" customHeight="1"/>
    <row r="53" ht="19.5" customHeight="1"/>
    <row r="54" ht="19.5" customHeight="1"/>
    <row r="55" ht="19.5" customHeight="1"/>
    <row r="56" ht="19.5" customHeight="1"/>
    <row r="57" ht="19.5" customHeight="1"/>
    <row r="58" ht="19.5" customHeight="1"/>
    <row r="59" ht="19.5" customHeight="1"/>
    <row r="60" ht="19.5" customHeight="1"/>
    <row r="61" ht="19.5" customHeight="1"/>
    <row r="62" ht="19.5" customHeight="1"/>
    <row r="63" ht="19.5" customHeight="1"/>
    <row r="64" ht="19.5" customHeight="1"/>
    <row r="65" ht="19.5" customHeight="1"/>
    <row r="66" ht="19.5" customHeight="1"/>
    <row r="67" ht="19.5" customHeight="1"/>
    <row r="68" ht="19.5" customHeight="1"/>
    <row r="69" ht="19.5" customHeight="1"/>
    <row r="70" ht="19.5" customHeight="1"/>
    <row r="71" ht="19.5" customHeight="1"/>
    <row r="72" ht="19.5" customHeight="1"/>
    <row r="73" ht="19.5" customHeight="1"/>
    <row r="74" ht="19.5" customHeight="1"/>
    <row r="75" ht="19.5" customHeight="1"/>
    <row r="76" ht="19.5" customHeight="1"/>
    <row r="77" ht="19.5" customHeight="1"/>
    <row r="78" ht="19.5" customHeight="1"/>
    <row r="79" ht="19.5" customHeight="1"/>
    <row r="80" ht="19.5" customHeight="1"/>
    <row r="81" ht="19.5" customHeight="1"/>
  </sheetData>
  <sheetProtection algorithmName="SHA-512" hashValue="jSCph+Ez6hehUzXr042GoHI08lHIKJAW+3myEg+0RYY6bS7bSTvXTtAWpVx3xUsJzpDQZ23rKzztYvZ9j/Vb/w==" saltValue="PGFQKAJDJU8bsT12RvkrKQ==" spinCount="100000" sheet="1" objects="1" scenarios="1"/>
  <mergeCells count="30">
    <mergeCell ref="A1:G1"/>
    <mergeCell ref="B27:E27"/>
    <mergeCell ref="B16:E16"/>
    <mergeCell ref="B15:E15"/>
    <mergeCell ref="B17:E17"/>
    <mergeCell ref="B4:G4"/>
    <mergeCell ref="B5:G5"/>
    <mergeCell ref="B18:E18"/>
    <mergeCell ref="B13:E13"/>
    <mergeCell ref="B14:E14"/>
    <mergeCell ref="B21:E21"/>
    <mergeCell ref="B19:E19"/>
    <mergeCell ref="B20:E20"/>
    <mergeCell ref="B24:E24"/>
    <mergeCell ref="C2:D2"/>
    <mergeCell ref="B6:E6"/>
    <mergeCell ref="B7:E7"/>
    <mergeCell ref="B9:E9"/>
    <mergeCell ref="B10:E10"/>
    <mergeCell ref="B12:E12"/>
    <mergeCell ref="B8:E8"/>
    <mergeCell ref="B11:E11"/>
    <mergeCell ref="B30:E30"/>
    <mergeCell ref="B31:E31"/>
    <mergeCell ref="B25:E25"/>
    <mergeCell ref="B22:E22"/>
    <mergeCell ref="B29:E29"/>
    <mergeCell ref="B23:E23"/>
    <mergeCell ref="B26:E26"/>
    <mergeCell ref="B28:E28"/>
  </mergeCells>
  <phoneticPr fontId="3" type="noConversion"/>
  <printOptions horizontalCentered="1"/>
  <pageMargins left="0.59055118110236227" right="0.39370078740157483" top="0.59055118110236227" bottom="1.0236220472440944" header="1.4173228346456694" footer="0.59055118110236227"/>
  <pageSetup paperSize="9" orientation="portrait" verticalDpi="1200" r:id="rId1"/>
  <headerFooter alignWithMargins="0">
    <oddHeader>&amp;R&amp;"細明體,標準"&amp;10 第 &amp;P 頁 共 &amp;N 頁</oddHeader>
    <oddFooter>&amp;L&amp;"細明體,標準"&amp;12廠商：(印)&amp;C&amp;"細明體,標準"&amp;12負責人：(印)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6"/>
  <sheetViews>
    <sheetView zoomScaleNormal="100" zoomScaleSheetLayoutView="100" workbookViewId="0">
      <selection activeCell="F15" sqref="F15"/>
    </sheetView>
  </sheetViews>
  <sheetFormatPr defaultRowHeight="12.75" customHeight="1"/>
  <cols>
    <col min="1" max="1" width="11.7109375" style="2" customWidth="1"/>
    <col min="2" max="2" width="32.7109375" style="2" customWidth="1"/>
    <col min="3" max="3" width="5.7109375" style="2" customWidth="1"/>
    <col min="4" max="4" width="9.85546875" style="2" customWidth="1"/>
    <col min="5" max="6" width="11.7109375" style="2" customWidth="1"/>
    <col min="7" max="7" width="11.140625" style="1" customWidth="1"/>
    <col min="8" max="8" width="13.28515625" style="7" customWidth="1"/>
    <col min="9" max="9" width="10" style="1" bestFit="1" customWidth="1"/>
    <col min="10" max="10" width="11.140625" style="1" bestFit="1" customWidth="1"/>
    <col min="11" max="16384" width="9.140625" style="1"/>
  </cols>
  <sheetData>
    <row r="1" spans="1:7" ht="24" customHeight="1">
      <c r="A1" s="83" t="s">
        <v>112</v>
      </c>
      <c r="B1" s="83"/>
      <c r="C1" s="83"/>
      <c r="D1" s="83"/>
      <c r="E1" s="83"/>
      <c r="F1" s="83"/>
      <c r="G1" s="83"/>
    </row>
    <row r="2" spans="1:7" ht="21" customHeight="1">
      <c r="C2" s="97" t="s">
        <v>113</v>
      </c>
      <c r="D2" s="98"/>
    </row>
    <row r="3" spans="1:7" ht="12.75" hidden="1" customHeight="1"/>
    <row r="4" spans="1:7" ht="30" customHeight="1">
      <c r="A4" s="3" t="s">
        <v>6</v>
      </c>
      <c r="B4" s="93" t="s">
        <v>115</v>
      </c>
      <c r="C4" s="94"/>
      <c r="D4" s="94"/>
      <c r="E4" s="95"/>
      <c r="F4" s="95"/>
      <c r="G4" s="96"/>
    </row>
    <row r="5" spans="1:7" ht="30" customHeight="1">
      <c r="A5" s="3" t="s">
        <v>11</v>
      </c>
      <c r="B5" s="88" t="s">
        <v>82</v>
      </c>
      <c r="C5" s="89"/>
      <c r="D5" s="90"/>
      <c r="E5" s="5"/>
      <c r="F5" s="91"/>
      <c r="G5" s="92"/>
    </row>
    <row r="6" spans="1:7" ht="20.100000000000001" customHeight="1">
      <c r="A6" s="3" t="s">
        <v>5</v>
      </c>
      <c r="B6" s="3" t="s">
        <v>2</v>
      </c>
      <c r="C6" s="3" t="s">
        <v>12</v>
      </c>
      <c r="D6" s="3" t="s">
        <v>9</v>
      </c>
      <c r="E6" s="3" t="s">
        <v>1</v>
      </c>
      <c r="F6" s="3" t="s">
        <v>8</v>
      </c>
      <c r="G6" s="3" t="s">
        <v>3</v>
      </c>
    </row>
    <row r="7" spans="1:7" ht="20.100000000000001" customHeight="1">
      <c r="A7" s="25" t="s">
        <v>31</v>
      </c>
      <c r="B7" s="11" t="s">
        <v>10</v>
      </c>
      <c r="C7" s="26"/>
      <c r="D7" s="27"/>
      <c r="E7" s="28"/>
      <c r="F7" s="28"/>
      <c r="G7" s="11"/>
    </row>
    <row r="8" spans="1:7" ht="20.100000000000001" customHeight="1">
      <c r="A8" s="25" t="s">
        <v>16</v>
      </c>
      <c r="B8" s="11" t="s">
        <v>32</v>
      </c>
      <c r="C8" s="26"/>
      <c r="D8" s="27"/>
      <c r="E8" s="28"/>
      <c r="F8" s="28"/>
      <c r="G8" s="11"/>
    </row>
    <row r="9" spans="1:7" ht="20.100000000000001" customHeight="1">
      <c r="A9" s="25"/>
      <c r="B9" s="11"/>
      <c r="C9" s="26"/>
      <c r="D9" s="27"/>
      <c r="E9" s="28"/>
      <c r="F9" s="28"/>
      <c r="G9" s="11"/>
    </row>
    <row r="10" spans="1:7" ht="20.100000000000001" customHeight="1">
      <c r="A10" s="25" t="s">
        <v>18</v>
      </c>
      <c r="B10" s="10" t="s">
        <v>47</v>
      </c>
      <c r="C10" s="29" t="s">
        <v>46</v>
      </c>
      <c r="D10" s="33">
        <v>37.299999999999997</v>
      </c>
      <c r="E10" s="64">
        <f>單價分析!F21</f>
        <v>0</v>
      </c>
      <c r="F10" s="64">
        <f>D10*E10</f>
        <v>0</v>
      </c>
      <c r="G10" s="45"/>
    </row>
    <row r="11" spans="1:7" ht="20.100000000000001" customHeight="1">
      <c r="A11" s="25" t="s">
        <v>33</v>
      </c>
      <c r="B11" s="10" t="s">
        <v>57</v>
      </c>
      <c r="C11" s="29" t="s">
        <v>46</v>
      </c>
      <c r="D11" s="33">
        <v>21.2</v>
      </c>
      <c r="E11" s="65">
        <f>單價分析!F39</f>
        <v>0</v>
      </c>
      <c r="F11" s="64">
        <f t="shared" ref="F11:F16" si="0">D11*E11</f>
        <v>0</v>
      </c>
      <c r="G11" s="45"/>
    </row>
    <row r="12" spans="1:7" ht="20.100000000000001" customHeight="1">
      <c r="A12" s="25" t="s">
        <v>34</v>
      </c>
      <c r="B12" s="10" t="s">
        <v>60</v>
      </c>
      <c r="C12" s="29" t="s">
        <v>46</v>
      </c>
      <c r="D12" s="33">
        <v>59.3</v>
      </c>
      <c r="E12" s="65">
        <f>單價分析!F57</f>
        <v>0</v>
      </c>
      <c r="F12" s="64">
        <f t="shared" si="0"/>
        <v>0</v>
      </c>
      <c r="G12" s="45"/>
    </row>
    <row r="13" spans="1:7" ht="20.100000000000001" customHeight="1">
      <c r="A13" s="25" t="s">
        <v>35</v>
      </c>
      <c r="B13" s="10" t="s">
        <v>65</v>
      </c>
      <c r="C13" s="29" t="s">
        <v>46</v>
      </c>
      <c r="D13" s="33">
        <v>14.1</v>
      </c>
      <c r="E13" s="65">
        <f>單價分析!F75</f>
        <v>0</v>
      </c>
      <c r="F13" s="64">
        <f t="shared" si="0"/>
        <v>0</v>
      </c>
      <c r="G13" s="45"/>
    </row>
    <row r="14" spans="1:7" ht="20.100000000000001" customHeight="1">
      <c r="A14" s="25" t="s">
        <v>36</v>
      </c>
      <c r="B14" s="10" t="s">
        <v>73</v>
      </c>
      <c r="C14" s="29" t="s">
        <v>101</v>
      </c>
      <c r="D14" s="33">
        <v>4.3</v>
      </c>
      <c r="E14" s="65">
        <f>單價分析!F93</f>
        <v>0</v>
      </c>
      <c r="F14" s="64">
        <f t="shared" si="0"/>
        <v>0</v>
      </c>
      <c r="G14" s="45"/>
    </row>
    <row r="15" spans="1:7" ht="20.100000000000001" customHeight="1">
      <c r="A15" s="25" t="s">
        <v>37</v>
      </c>
      <c r="B15" s="10" t="s">
        <v>79</v>
      </c>
      <c r="C15" s="29" t="s">
        <v>46</v>
      </c>
      <c r="D15" s="33">
        <v>1</v>
      </c>
      <c r="E15" s="65">
        <f>單價分析!F111</f>
        <v>0</v>
      </c>
      <c r="F15" s="64">
        <f t="shared" si="0"/>
        <v>0</v>
      </c>
      <c r="G15" s="45"/>
    </row>
    <row r="16" spans="1:7" ht="20.100000000000001" customHeight="1">
      <c r="A16" s="25" t="s">
        <v>38</v>
      </c>
      <c r="B16" s="10" t="s">
        <v>76</v>
      </c>
      <c r="C16" s="29" t="s">
        <v>17</v>
      </c>
      <c r="D16" s="33">
        <v>1</v>
      </c>
      <c r="E16" s="66"/>
      <c r="F16" s="64">
        <f t="shared" si="0"/>
        <v>0</v>
      </c>
      <c r="G16" s="45"/>
    </row>
    <row r="17" spans="1:8" ht="20.100000000000001" customHeight="1">
      <c r="A17" s="44"/>
      <c r="B17" s="43" t="s">
        <v>19</v>
      </c>
      <c r="C17" s="5"/>
      <c r="D17" s="54"/>
      <c r="E17" s="55"/>
      <c r="F17" s="65">
        <f>SUM(F10:F16)</f>
        <v>0</v>
      </c>
      <c r="G17" s="31"/>
      <c r="H17" s="8"/>
    </row>
    <row r="18" spans="1:8" ht="20.100000000000001" customHeight="1">
      <c r="A18" s="44"/>
      <c r="B18" s="43"/>
      <c r="C18" s="5"/>
      <c r="D18" s="54"/>
      <c r="E18" s="55"/>
      <c r="F18" s="36"/>
      <c r="G18" s="31"/>
      <c r="H18" s="8"/>
    </row>
    <row r="19" spans="1:8" ht="20.100000000000001" customHeight="1">
      <c r="A19" s="44"/>
      <c r="B19" s="43"/>
      <c r="C19" s="5"/>
      <c r="D19" s="54"/>
      <c r="E19" s="55"/>
      <c r="F19" s="36"/>
      <c r="G19" s="31"/>
      <c r="H19" s="8"/>
    </row>
    <row r="20" spans="1:8" ht="20.100000000000001" customHeight="1">
      <c r="A20" s="44"/>
      <c r="B20" s="43"/>
      <c r="C20" s="5"/>
      <c r="D20" s="54"/>
      <c r="E20" s="55"/>
      <c r="F20" s="36"/>
      <c r="G20" s="31"/>
      <c r="H20" s="8"/>
    </row>
    <row r="21" spans="1:8" ht="20.100000000000001" customHeight="1">
      <c r="A21" s="44"/>
      <c r="B21" s="43"/>
      <c r="C21" s="5"/>
      <c r="D21" s="54"/>
      <c r="E21" s="55"/>
      <c r="F21" s="36"/>
      <c r="G21" s="31"/>
      <c r="H21" s="8"/>
    </row>
    <row r="22" spans="1:8" ht="20.100000000000001" customHeight="1">
      <c r="A22" s="44"/>
      <c r="B22" s="43"/>
      <c r="C22" s="5"/>
      <c r="D22" s="54"/>
      <c r="E22" s="55"/>
      <c r="F22" s="36"/>
      <c r="G22" s="31"/>
      <c r="H22" s="8"/>
    </row>
    <row r="23" spans="1:8" ht="20.100000000000001" customHeight="1">
      <c r="A23" s="44"/>
      <c r="B23" s="43"/>
      <c r="C23" s="5"/>
      <c r="D23" s="54"/>
      <c r="E23" s="55"/>
      <c r="F23" s="36"/>
      <c r="G23" s="31"/>
      <c r="H23" s="8"/>
    </row>
    <row r="24" spans="1:8" ht="20.100000000000001" customHeight="1">
      <c r="A24" s="44"/>
      <c r="B24" s="43"/>
      <c r="C24" s="5"/>
      <c r="D24" s="54"/>
      <c r="E24" s="55"/>
      <c r="F24" s="36"/>
      <c r="G24" s="31"/>
      <c r="H24" s="8"/>
    </row>
    <row r="25" spans="1:8" ht="20.100000000000001" customHeight="1">
      <c r="A25" s="46"/>
      <c r="B25" s="51"/>
      <c r="C25" s="47"/>
      <c r="D25" s="48"/>
      <c r="E25" s="49"/>
      <c r="F25" s="50"/>
      <c r="G25" s="51"/>
      <c r="H25" s="8"/>
    </row>
    <row r="26" spans="1:8" ht="20.100000000000001" customHeight="1">
      <c r="A26" s="5"/>
      <c r="B26" s="31"/>
      <c r="C26" s="5"/>
      <c r="D26" s="36"/>
      <c r="E26" s="37"/>
      <c r="F26" s="37"/>
      <c r="G26" s="32"/>
      <c r="H26" s="8"/>
    </row>
    <row r="27" spans="1:8" ht="20.100000000000001" customHeight="1">
      <c r="A27" s="5"/>
      <c r="B27" s="31"/>
      <c r="C27" s="5"/>
      <c r="D27" s="36"/>
      <c r="E27" s="37"/>
      <c r="F27" s="37"/>
      <c r="G27" s="32"/>
      <c r="H27" s="8"/>
    </row>
    <row r="28" spans="1:8" ht="20.100000000000001" customHeight="1">
      <c r="A28" s="5"/>
      <c r="B28" s="31"/>
      <c r="C28" s="5"/>
      <c r="D28" s="36"/>
      <c r="E28" s="37"/>
      <c r="F28" s="37"/>
      <c r="G28" s="32"/>
      <c r="H28" s="8"/>
    </row>
    <row r="29" spans="1:8" ht="20.100000000000001" customHeight="1">
      <c r="A29" s="5"/>
      <c r="B29" s="11"/>
      <c r="C29" s="26"/>
      <c r="D29" s="34"/>
      <c r="E29" s="35"/>
      <c r="F29" s="35"/>
      <c r="G29" s="30"/>
      <c r="H29" s="8"/>
    </row>
    <row r="30" spans="1:8" ht="20.100000000000001" customHeight="1">
      <c r="A30" s="26"/>
      <c r="B30" s="11"/>
      <c r="C30" s="26"/>
      <c r="D30" s="34"/>
      <c r="E30" s="35"/>
      <c r="F30" s="35"/>
      <c r="G30" s="30"/>
      <c r="H30" s="8"/>
    </row>
    <row r="31" spans="1:8" ht="20.100000000000001" customHeight="1">
      <c r="A31" s="5"/>
      <c r="B31" s="31"/>
      <c r="C31" s="5"/>
      <c r="D31" s="36"/>
      <c r="E31" s="37"/>
      <c r="F31" s="37"/>
      <c r="G31" s="32"/>
      <c r="H31" s="8"/>
    </row>
    <row r="32" spans="1:8" ht="20.100000000000001" customHeight="1">
      <c r="A32" s="26"/>
      <c r="B32" s="31"/>
      <c r="C32" s="5"/>
      <c r="D32" s="36"/>
      <c r="E32" s="37"/>
      <c r="F32" s="37"/>
      <c r="G32" s="32"/>
      <c r="H32" s="8"/>
    </row>
    <row r="33" spans="1:10" ht="20.100000000000001" customHeight="1">
      <c r="A33" s="5"/>
      <c r="B33" s="31"/>
      <c r="C33" s="5"/>
      <c r="D33" s="36"/>
      <c r="E33" s="37"/>
      <c r="F33" s="37"/>
      <c r="G33" s="32"/>
      <c r="H33" s="8"/>
    </row>
    <row r="34" spans="1:10" ht="20.100000000000001" customHeight="1">
      <c r="A34" s="5"/>
      <c r="B34" s="31"/>
      <c r="C34" s="5"/>
      <c r="D34" s="36"/>
      <c r="E34" s="37"/>
      <c r="F34" s="37"/>
      <c r="G34" s="32"/>
      <c r="H34" s="8"/>
    </row>
    <row r="35" spans="1:10" ht="20.100000000000001" customHeight="1">
      <c r="A35" s="52"/>
      <c r="H35" s="8"/>
    </row>
    <row r="36" spans="1:10" ht="20.100000000000001" customHeight="1">
      <c r="A36" s="53"/>
      <c r="H36" s="8"/>
    </row>
    <row r="37" spans="1:10" ht="20.100000000000001" customHeight="1">
      <c r="H37" s="8"/>
    </row>
    <row r="38" spans="1:10" ht="20.100000000000001" customHeight="1">
      <c r="H38" s="8"/>
    </row>
    <row r="39" spans="1:10" ht="20.100000000000001" customHeight="1">
      <c r="H39" s="8"/>
    </row>
    <row r="40" spans="1:10" ht="20.100000000000001" customHeight="1">
      <c r="I40" s="9"/>
      <c r="J40" s="9"/>
    </row>
    <row r="41" spans="1:10" ht="20.100000000000001" customHeight="1">
      <c r="I41" s="9"/>
      <c r="J41" s="9"/>
    </row>
    <row r="42" spans="1:10" ht="20.100000000000001" customHeight="1">
      <c r="I42" s="9"/>
      <c r="J42" s="9"/>
    </row>
    <row r="43" spans="1:10" ht="20.100000000000001" customHeight="1">
      <c r="I43" s="9"/>
      <c r="J43" s="9"/>
    </row>
    <row r="44" spans="1:10" ht="20.100000000000001" customHeight="1">
      <c r="I44" s="9"/>
      <c r="J44" s="9"/>
    </row>
    <row r="45" spans="1:10" ht="20.100000000000001" customHeight="1">
      <c r="I45" s="9"/>
      <c r="J45" s="9"/>
    </row>
    <row r="46" spans="1:10" ht="20.100000000000001" customHeight="1">
      <c r="I46" s="9"/>
      <c r="J46" s="9"/>
    </row>
    <row r="47" spans="1:10" ht="20.100000000000001" customHeight="1">
      <c r="I47" s="9"/>
      <c r="J47" s="9"/>
    </row>
    <row r="48" spans="1:10" ht="20.100000000000001" customHeight="1">
      <c r="I48" s="9"/>
      <c r="J48" s="9"/>
    </row>
    <row r="49" spans="9:10" ht="20.100000000000001" customHeight="1">
      <c r="I49" s="9"/>
      <c r="J49" s="9"/>
    </row>
    <row r="50" spans="9:10" ht="20.100000000000001" customHeight="1">
      <c r="I50" s="9"/>
      <c r="J50" s="9"/>
    </row>
    <row r="51" spans="9:10" ht="20.100000000000001" customHeight="1">
      <c r="I51" s="9"/>
      <c r="J51" s="9"/>
    </row>
    <row r="52" spans="9:10" ht="20.100000000000001" customHeight="1">
      <c r="I52" s="9"/>
      <c r="J52" s="9"/>
    </row>
    <row r="53" spans="9:10" ht="20.100000000000001" customHeight="1">
      <c r="I53" s="9"/>
      <c r="J53" s="9"/>
    </row>
    <row r="54" spans="9:10" ht="20.100000000000001" customHeight="1">
      <c r="I54" s="9"/>
      <c r="J54" s="9"/>
    </row>
    <row r="55" spans="9:10" ht="20.100000000000001" customHeight="1">
      <c r="I55" s="9"/>
      <c r="J55" s="9"/>
    </row>
    <row r="56" spans="9:10" ht="20.100000000000001" customHeight="1">
      <c r="I56" s="9"/>
      <c r="J56" s="9"/>
    </row>
    <row r="57" spans="9:10" ht="20.100000000000001" customHeight="1">
      <c r="I57" s="9"/>
      <c r="J57" s="9"/>
    </row>
    <row r="58" spans="9:10" ht="20.100000000000001" customHeight="1">
      <c r="I58" s="9"/>
      <c r="J58" s="9"/>
    </row>
    <row r="59" spans="9:10" ht="20.100000000000001" customHeight="1">
      <c r="I59" s="9"/>
      <c r="J59" s="9"/>
    </row>
    <row r="60" spans="9:10" ht="20.100000000000001" customHeight="1">
      <c r="I60" s="9"/>
      <c r="J60" s="9"/>
    </row>
    <row r="61" spans="9:10" ht="20.100000000000001" customHeight="1">
      <c r="I61" s="9"/>
      <c r="J61" s="9"/>
    </row>
    <row r="62" spans="9:10" ht="20.100000000000001" customHeight="1">
      <c r="I62" s="9"/>
      <c r="J62" s="9"/>
    </row>
    <row r="63" spans="9:10" ht="20.100000000000001" customHeight="1">
      <c r="I63" s="9"/>
      <c r="J63" s="9"/>
    </row>
    <row r="64" spans="9:10" ht="20.100000000000001" customHeight="1">
      <c r="I64" s="9"/>
      <c r="J64" s="9"/>
    </row>
    <row r="65" spans="9:10" ht="20.100000000000001" customHeight="1">
      <c r="I65" s="9"/>
      <c r="J65" s="9"/>
    </row>
    <row r="66" spans="9:10" ht="20.100000000000001" customHeight="1">
      <c r="I66" s="9"/>
      <c r="J66" s="9"/>
    </row>
    <row r="67" spans="9:10" ht="20.100000000000001" customHeight="1">
      <c r="I67" s="9"/>
      <c r="J67" s="9"/>
    </row>
    <row r="68" spans="9:10" ht="20.100000000000001" customHeight="1">
      <c r="I68" s="9"/>
      <c r="J68" s="9"/>
    </row>
    <row r="69" spans="9:10" ht="20.100000000000001" customHeight="1">
      <c r="I69" s="9"/>
      <c r="J69" s="9"/>
    </row>
    <row r="70" spans="9:10" ht="20.100000000000001" customHeight="1">
      <c r="I70" s="9"/>
      <c r="J70" s="9"/>
    </row>
    <row r="71" spans="9:10" ht="20.100000000000001" customHeight="1">
      <c r="I71" s="9"/>
      <c r="J71" s="9"/>
    </row>
    <row r="72" spans="9:10" ht="39.950000000000003" customHeight="1">
      <c r="I72" s="9"/>
      <c r="J72" s="9"/>
    </row>
    <row r="73" spans="9:10" ht="20.100000000000001" customHeight="1">
      <c r="I73" s="9"/>
      <c r="J73" s="9"/>
    </row>
    <row r="74" spans="9:10" ht="20.100000000000001" customHeight="1">
      <c r="I74" s="9"/>
      <c r="J74" s="9"/>
    </row>
    <row r="75" spans="9:10" ht="20.100000000000001" customHeight="1">
      <c r="I75" s="9"/>
      <c r="J75" s="9"/>
    </row>
    <row r="76" spans="9:10" ht="20.100000000000001" customHeight="1">
      <c r="I76" s="9"/>
      <c r="J76" s="9"/>
    </row>
    <row r="77" spans="9:10" ht="20.100000000000001" customHeight="1">
      <c r="I77" s="9"/>
      <c r="J77" s="9"/>
    </row>
    <row r="78" spans="9:10" ht="20.100000000000001" customHeight="1">
      <c r="I78" s="9"/>
      <c r="J78" s="9"/>
    </row>
    <row r="79" spans="9:10" ht="20.100000000000001" customHeight="1">
      <c r="I79" s="9"/>
      <c r="J79" s="9"/>
    </row>
    <row r="80" spans="9:10" ht="39.950000000000003" customHeight="1">
      <c r="I80" s="9"/>
      <c r="J80" s="9"/>
    </row>
    <row r="81" spans="9:10" ht="39.950000000000003" customHeight="1">
      <c r="I81" s="9"/>
      <c r="J81" s="9"/>
    </row>
    <row r="82" spans="9:10" ht="20.100000000000001" customHeight="1">
      <c r="I82" s="9"/>
      <c r="J82" s="9"/>
    </row>
    <row r="83" spans="9:10" ht="20.100000000000001" customHeight="1">
      <c r="I83" s="9"/>
      <c r="J83" s="9"/>
    </row>
    <row r="84" spans="9:10" ht="20.100000000000001" customHeight="1">
      <c r="I84" s="9"/>
      <c r="J84" s="9"/>
    </row>
    <row r="85" spans="9:10" ht="20.100000000000001" customHeight="1">
      <c r="I85" s="9"/>
      <c r="J85" s="9"/>
    </row>
    <row r="86" spans="9:10" ht="20.100000000000001" customHeight="1">
      <c r="I86" s="9"/>
      <c r="J86" s="9"/>
    </row>
    <row r="87" spans="9:10" ht="20.100000000000001" customHeight="1">
      <c r="I87" s="9"/>
      <c r="J87" s="9"/>
    </row>
    <row r="88" spans="9:10" ht="20.100000000000001" customHeight="1">
      <c r="I88" s="9"/>
      <c r="J88" s="9"/>
    </row>
    <row r="89" spans="9:10" ht="20.100000000000001" customHeight="1"/>
    <row r="90" spans="9:10" ht="20.100000000000001" customHeight="1"/>
    <row r="91" spans="9:10" ht="20.100000000000001" customHeight="1"/>
    <row r="92" spans="9:10" ht="20.100000000000001" customHeight="1"/>
    <row r="93" spans="9:10" ht="39.950000000000003" customHeight="1"/>
    <row r="94" spans="9:10" ht="20.100000000000001" customHeight="1"/>
    <row r="95" spans="9:10" ht="20.100000000000001" customHeight="1"/>
    <row r="96" spans="9:10" ht="20.100000000000001" customHeight="1"/>
    <row r="97" ht="20.100000000000001" customHeight="1"/>
    <row r="98" ht="19.5" customHeight="1"/>
    <row r="99" ht="19.5" customHeight="1"/>
    <row r="100" ht="19.5" customHeight="1"/>
    <row r="101" ht="19.5" customHeight="1"/>
    <row r="102" ht="19.5" customHeight="1"/>
    <row r="103" ht="19.5" customHeight="1"/>
    <row r="104" ht="19.5" customHeight="1"/>
    <row r="105" ht="19.5" customHeight="1"/>
    <row r="106" ht="19.5" customHeight="1"/>
  </sheetData>
  <sheetProtection algorithmName="SHA-512" hashValue="hyxlDpX5UiQG2F2E1ZlmKoc+KLniuCSfomx5sVfHIGClEqSF/jfUmyB+bILl/bxvQCF3ykrVeHzrqwJ8tod8DQ==" saltValue="IHTvXgRZ6JH0bFtgygVztg==" spinCount="100000" sheet="1" objects="1" scenarios="1"/>
  <protectedRanges>
    <protectedRange sqref="E16" name="範圍1"/>
  </protectedRanges>
  <mergeCells count="5">
    <mergeCell ref="B5:D5"/>
    <mergeCell ref="F5:G5"/>
    <mergeCell ref="A1:G1"/>
    <mergeCell ref="B4:G4"/>
    <mergeCell ref="C2:D2"/>
  </mergeCells>
  <phoneticPr fontId="3" type="noConversion"/>
  <pageMargins left="0.59055118110236227" right="0.39370078740157483" top="0.59055118110236227" bottom="1.1023622047244095" header="1.4566929133858268" footer="0.59055118110236227"/>
  <pageSetup paperSize="9" orientation="portrait" verticalDpi="1200" r:id="rId1"/>
  <headerFooter alignWithMargins="0">
    <oddHeader>&amp;R&amp;"細明體,標準"&amp;9 第 &amp;P 頁 共 &amp;N 頁</oddHeader>
    <oddFooter>&amp;L&amp;"細明體,標準"&amp;12廠商：(印)&amp;C&amp;"細明體,標準"&amp;12負責人：(印)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5"/>
  <sheetViews>
    <sheetView tabSelected="1" topLeftCell="A58" zoomScaleNormal="100" zoomScaleSheetLayoutView="100" workbookViewId="0">
      <selection activeCell="J76" sqref="J76"/>
    </sheetView>
  </sheetViews>
  <sheetFormatPr defaultRowHeight="12.75"/>
  <cols>
    <col min="1" max="1" width="9.5703125" customWidth="1"/>
    <col min="2" max="2" width="29" customWidth="1"/>
    <col min="3" max="3" width="8" customWidth="1"/>
    <col min="4" max="4" width="8.5703125" customWidth="1"/>
    <col min="5" max="5" width="11.85546875" customWidth="1"/>
    <col min="6" max="6" width="10.7109375" customWidth="1"/>
    <col min="7" max="7" width="11" customWidth="1"/>
  </cols>
  <sheetData>
    <row r="1" spans="1:7" ht="24.95" customHeight="1">
      <c r="A1" s="83" t="s">
        <v>111</v>
      </c>
      <c r="B1" s="83"/>
      <c r="C1" s="83"/>
      <c r="D1" s="83"/>
      <c r="E1" s="83"/>
      <c r="F1" s="83"/>
      <c r="G1" s="83"/>
    </row>
    <row r="2" spans="1:7" ht="24.95" customHeight="1">
      <c r="A2" s="110" t="s">
        <v>83</v>
      </c>
      <c r="B2" s="110"/>
      <c r="C2" s="110"/>
      <c r="D2" s="110"/>
      <c r="E2" s="110"/>
      <c r="F2" s="110"/>
      <c r="G2" s="110"/>
    </row>
    <row r="3" spans="1:7" ht="18" customHeight="1">
      <c r="A3" s="68" t="s">
        <v>109</v>
      </c>
      <c r="B3" s="111" t="s">
        <v>116</v>
      </c>
      <c r="C3" s="112"/>
      <c r="D3" s="59"/>
      <c r="E3" s="59"/>
      <c r="F3" s="60"/>
      <c r="G3" s="60"/>
    </row>
    <row r="4" spans="1:7" ht="18" customHeight="1">
      <c r="A4" s="12" t="s">
        <v>110</v>
      </c>
      <c r="B4" s="12"/>
    </row>
    <row r="5" spans="1:7" ht="18" customHeight="1">
      <c r="A5" s="69" t="s">
        <v>40</v>
      </c>
      <c r="B5" s="99" t="s">
        <v>48</v>
      </c>
      <c r="C5" s="99"/>
      <c r="D5" s="100" t="s">
        <v>49</v>
      </c>
      <c r="E5" s="100"/>
      <c r="F5" s="101" t="s">
        <v>21</v>
      </c>
      <c r="G5" s="102"/>
    </row>
    <row r="6" spans="1:7" ht="18" customHeight="1">
      <c r="A6" s="23"/>
      <c r="B6" s="14" t="s">
        <v>22</v>
      </c>
      <c r="C6" s="14" t="s">
        <v>23</v>
      </c>
      <c r="D6" s="14" t="s">
        <v>24</v>
      </c>
      <c r="E6" s="71" t="s">
        <v>25</v>
      </c>
      <c r="F6" s="71" t="s">
        <v>26</v>
      </c>
      <c r="G6" s="71" t="s">
        <v>3</v>
      </c>
    </row>
    <row r="7" spans="1:7" ht="18" customHeight="1">
      <c r="A7" s="23"/>
      <c r="B7" s="24" t="s">
        <v>51</v>
      </c>
      <c r="C7" s="38" t="s">
        <v>52</v>
      </c>
      <c r="D7" s="40">
        <v>2</v>
      </c>
      <c r="E7" s="62"/>
      <c r="F7" s="61">
        <f>D7*E7</f>
        <v>0</v>
      </c>
      <c r="G7" s="24"/>
    </row>
    <row r="8" spans="1:7" ht="18" customHeight="1">
      <c r="A8" s="23"/>
      <c r="B8" s="24" t="s">
        <v>53</v>
      </c>
      <c r="C8" s="38" t="s">
        <v>54</v>
      </c>
      <c r="D8" s="40">
        <v>0.3</v>
      </c>
      <c r="E8" s="62"/>
      <c r="F8" s="61">
        <f t="shared" ref="F8:F12" si="0">D8*E8</f>
        <v>0</v>
      </c>
      <c r="G8" s="24"/>
    </row>
    <row r="9" spans="1:7" ht="18" customHeight="1">
      <c r="A9" s="23"/>
      <c r="B9" s="24" t="s">
        <v>55</v>
      </c>
      <c r="C9" s="38" t="s">
        <v>54</v>
      </c>
      <c r="D9" s="40">
        <v>0.3</v>
      </c>
      <c r="E9" s="62"/>
      <c r="F9" s="61">
        <f t="shared" si="0"/>
        <v>0</v>
      </c>
      <c r="G9" s="24"/>
    </row>
    <row r="10" spans="1:7" ht="18" customHeight="1">
      <c r="A10" s="23"/>
      <c r="B10" s="24" t="s">
        <v>75</v>
      </c>
      <c r="C10" s="38" t="s">
        <v>52</v>
      </c>
      <c r="D10" s="40">
        <v>1</v>
      </c>
      <c r="E10" s="62"/>
      <c r="F10" s="61">
        <f t="shared" si="0"/>
        <v>0</v>
      </c>
      <c r="G10" s="56" t="s">
        <v>94</v>
      </c>
    </row>
    <row r="11" spans="1:7" ht="18" customHeight="1">
      <c r="A11" s="23"/>
      <c r="B11" s="24" t="s">
        <v>56</v>
      </c>
      <c r="C11" s="38" t="s">
        <v>17</v>
      </c>
      <c r="D11" s="40">
        <v>1</v>
      </c>
      <c r="E11" s="62"/>
      <c r="F11" s="61">
        <f t="shared" si="0"/>
        <v>0</v>
      </c>
      <c r="G11" s="24"/>
    </row>
    <row r="12" spans="1:7" ht="18" customHeight="1">
      <c r="A12" s="23"/>
      <c r="B12" s="24" t="s">
        <v>29</v>
      </c>
      <c r="C12" s="38" t="s">
        <v>17</v>
      </c>
      <c r="D12" s="40">
        <v>1</v>
      </c>
      <c r="E12" s="62"/>
      <c r="F12" s="61">
        <f t="shared" si="0"/>
        <v>0</v>
      </c>
      <c r="G12" s="24"/>
    </row>
    <row r="13" spans="1:7" ht="18" customHeight="1">
      <c r="A13" s="23"/>
      <c r="B13" s="24" t="s">
        <v>102</v>
      </c>
      <c r="C13" s="38"/>
      <c r="D13" s="39"/>
      <c r="E13" s="39"/>
      <c r="F13" s="61">
        <f>SUM(F7:F12)</f>
        <v>0</v>
      </c>
      <c r="G13" s="24"/>
    </row>
    <row r="14" spans="1:7" ht="18" customHeight="1">
      <c r="A14" s="23"/>
      <c r="B14" s="24"/>
      <c r="C14" s="38"/>
      <c r="D14" s="39"/>
      <c r="E14" s="39"/>
      <c r="F14" s="39"/>
      <c r="G14" s="20"/>
    </row>
    <row r="15" spans="1:7" ht="18" customHeight="1">
      <c r="A15" s="23"/>
      <c r="B15" s="24"/>
      <c r="C15" s="38"/>
      <c r="D15" s="39"/>
      <c r="E15" s="39"/>
      <c r="F15" s="39"/>
      <c r="G15" s="20"/>
    </row>
    <row r="16" spans="1:7" ht="18" customHeight="1">
      <c r="A16" s="23"/>
      <c r="B16" s="24"/>
      <c r="C16" s="38"/>
      <c r="D16" s="39"/>
      <c r="E16" s="39"/>
      <c r="F16" s="39"/>
      <c r="G16" s="20"/>
    </row>
    <row r="17" spans="1:7" ht="18" customHeight="1">
      <c r="A17" s="23"/>
      <c r="B17" s="24"/>
      <c r="C17" s="38"/>
      <c r="D17" s="39"/>
      <c r="E17" s="39"/>
      <c r="F17" s="39"/>
      <c r="G17" s="20"/>
    </row>
    <row r="18" spans="1:7" ht="18" customHeight="1">
      <c r="A18" s="23"/>
      <c r="B18" s="24"/>
      <c r="C18" s="38"/>
      <c r="D18" s="39"/>
      <c r="E18" s="39"/>
      <c r="F18" s="39"/>
      <c r="G18" s="20"/>
    </row>
    <row r="19" spans="1:7" ht="18" customHeight="1">
      <c r="A19" s="23"/>
      <c r="B19" s="24"/>
      <c r="C19" s="38"/>
      <c r="D19" s="39"/>
      <c r="E19" s="39"/>
      <c r="F19" s="39"/>
      <c r="G19" s="20"/>
    </row>
    <row r="20" spans="1:7" ht="18" customHeight="1">
      <c r="A20" s="23"/>
      <c r="B20" s="24"/>
      <c r="C20" s="38"/>
      <c r="D20" s="39"/>
      <c r="E20" s="39"/>
      <c r="F20" s="39"/>
      <c r="G20" s="22"/>
    </row>
    <row r="21" spans="1:7" ht="18" customHeight="1">
      <c r="A21" s="23"/>
      <c r="B21" s="103" t="s">
        <v>27</v>
      </c>
      <c r="C21" s="103"/>
      <c r="D21" s="104" t="s">
        <v>50</v>
      </c>
      <c r="E21" s="104"/>
      <c r="F21" s="105">
        <f>F13</f>
        <v>0</v>
      </c>
      <c r="G21" s="106"/>
    </row>
    <row r="22" spans="1:7" ht="18" customHeight="1">
      <c r="A22" s="42"/>
      <c r="B22" s="107" t="s">
        <v>28</v>
      </c>
      <c r="C22" s="107"/>
      <c r="D22" s="104"/>
      <c r="E22" s="104"/>
      <c r="F22" s="105"/>
      <c r="G22" s="106"/>
    </row>
    <row r="23" spans="1:7" ht="18" customHeight="1">
      <c r="A23" s="69" t="s">
        <v>41</v>
      </c>
      <c r="B23" s="108" t="s">
        <v>58</v>
      </c>
      <c r="C23" s="109"/>
      <c r="D23" s="100" t="s">
        <v>49</v>
      </c>
      <c r="E23" s="100"/>
      <c r="F23" s="101" t="s">
        <v>21</v>
      </c>
      <c r="G23" s="102"/>
    </row>
    <row r="24" spans="1:7" ht="18" customHeight="1">
      <c r="A24" s="23"/>
      <c r="B24" s="14" t="s">
        <v>22</v>
      </c>
      <c r="C24" s="14" t="s">
        <v>23</v>
      </c>
      <c r="D24" s="14" t="s">
        <v>24</v>
      </c>
      <c r="E24" s="71" t="s">
        <v>25</v>
      </c>
      <c r="F24" s="71" t="s">
        <v>26</v>
      </c>
      <c r="G24" s="71" t="s">
        <v>3</v>
      </c>
    </row>
    <row r="25" spans="1:7" ht="18" customHeight="1">
      <c r="A25" s="23"/>
      <c r="B25" s="24" t="s">
        <v>59</v>
      </c>
      <c r="C25" s="38" t="s">
        <v>52</v>
      </c>
      <c r="D25" s="40">
        <v>2</v>
      </c>
      <c r="E25" s="62"/>
      <c r="F25" s="61">
        <f>D25*E25</f>
        <v>0</v>
      </c>
      <c r="G25" s="24"/>
    </row>
    <row r="26" spans="1:7" ht="18" customHeight="1">
      <c r="A26" s="23"/>
      <c r="B26" s="24" t="s">
        <v>53</v>
      </c>
      <c r="C26" s="38" t="s">
        <v>54</v>
      </c>
      <c r="D26" s="40">
        <v>0.4</v>
      </c>
      <c r="E26" s="62"/>
      <c r="F26" s="61">
        <f t="shared" ref="F26:F30" si="1">D26*E26</f>
        <v>0</v>
      </c>
      <c r="G26" s="24"/>
    </row>
    <row r="27" spans="1:7" ht="18" customHeight="1">
      <c r="A27" s="23"/>
      <c r="B27" s="24" t="s">
        <v>55</v>
      </c>
      <c r="C27" s="38" t="s">
        <v>54</v>
      </c>
      <c r="D27" s="40">
        <v>0.4</v>
      </c>
      <c r="E27" s="62"/>
      <c r="F27" s="61">
        <f t="shared" si="1"/>
        <v>0</v>
      </c>
      <c r="G27" s="24"/>
    </row>
    <row r="28" spans="1:7" ht="18" customHeight="1">
      <c r="A28" s="23"/>
      <c r="B28" s="24" t="s">
        <v>75</v>
      </c>
      <c r="C28" s="38" t="s">
        <v>52</v>
      </c>
      <c r="D28" s="40">
        <v>1</v>
      </c>
      <c r="E28" s="62"/>
      <c r="F28" s="61">
        <f t="shared" si="1"/>
        <v>0</v>
      </c>
      <c r="G28" s="56" t="s">
        <v>94</v>
      </c>
    </row>
    <row r="29" spans="1:7" ht="18" customHeight="1">
      <c r="A29" s="23"/>
      <c r="B29" s="24" t="s">
        <v>56</v>
      </c>
      <c r="C29" s="38" t="s">
        <v>17</v>
      </c>
      <c r="D29" s="40">
        <v>1</v>
      </c>
      <c r="E29" s="62"/>
      <c r="F29" s="61">
        <f t="shared" si="1"/>
        <v>0</v>
      </c>
      <c r="G29" s="24"/>
    </row>
    <row r="30" spans="1:7" ht="18" customHeight="1">
      <c r="A30" s="23"/>
      <c r="B30" s="24" t="s">
        <v>29</v>
      </c>
      <c r="C30" s="38" t="s">
        <v>17</v>
      </c>
      <c r="D30" s="40">
        <v>1</v>
      </c>
      <c r="E30" s="62"/>
      <c r="F30" s="61">
        <f t="shared" si="1"/>
        <v>0</v>
      </c>
      <c r="G30" s="24"/>
    </row>
    <row r="31" spans="1:7" ht="18" customHeight="1">
      <c r="A31" s="23"/>
      <c r="B31" s="24" t="s">
        <v>103</v>
      </c>
      <c r="C31" s="24"/>
      <c r="D31" s="24"/>
      <c r="E31" s="24"/>
      <c r="F31" s="63">
        <f>SUM(F25:F30)</f>
        <v>0</v>
      </c>
      <c r="G31" s="24"/>
    </row>
    <row r="32" spans="1:7" ht="18" customHeight="1">
      <c r="A32" s="23"/>
      <c r="B32" s="15"/>
      <c r="C32" s="16"/>
      <c r="D32" s="17"/>
      <c r="E32" s="18"/>
      <c r="F32" s="19"/>
      <c r="G32" s="20"/>
    </row>
    <row r="33" spans="1:7" ht="18" customHeight="1">
      <c r="A33" s="23"/>
      <c r="B33" s="15"/>
      <c r="C33" s="16"/>
      <c r="D33" s="17"/>
      <c r="E33" s="18"/>
      <c r="F33" s="19"/>
      <c r="G33" s="20"/>
    </row>
    <row r="34" spans="1:7" ht="18" customHeight="1">
      <c r="A34" s="23"/>
      <c r="B34" s="15"/>
      <c r="C34" s="16"/>
      <c r="D34" s="17"/>
      <c r="E34" s="18"/>
      <c r="F34" s="19"/>
      <c r="G34" s="20"/>
    </row>
    <row r="35" spans="1:7" ht="18" customHeight="1">
      <c r="A35" s="23"/>
      <c r="B35" s="15"/>
      <c r="C35" s="16"/>
      <c r="D35" s="17"/>
      <c r="E35" s="18"/>
      <c r="F35" s="19"/>
      <c r="G35" s="20"/>
    </row>
    <row r="36" spans="1:7" ht="18" customHeight="1">
      <c r="A36" s="23"/>
      <c r="B36" s="15"/>
      <c r="C36" s="16"/>
      <c r="D36" s="17"/>
      <c r="E36" s="18"/>
      <c r="F36" s="19"/>
      <c r="G36" s="20"/>
    </row>
    <row r="37" spans="1:7" ht="18" customHeight="1">
      <c r="A37" s="23"/>
      <c r="B37" s="15"/>
      <c r="C37" s="16"/>
      <c r="D37" s="17"/>
      <c r="E37" s="18"/>
      <c r="F37" s="19"/>
      <c r="G37" s="20"/>
    </row>
    <row r="38" spans="1:7" ht="18" customHeight="1">
      <c r="A38" s="23"/>
      <c r="B38" s="15"/>
      <c r="C38" s="16"/>
      <c r="D38" s="17"/>
      <c r="E38" s="18"/>
      <c r="F38" s="21"/>
      <c r="G38" s="22"/>
    </row>
    <row r="39" spans="1:7" ht="18" customHeight="1">
      <c r="A39" s="23"/>
      <c r="B39" s="103" t="s">
        <v>27</v>
      </c>
      <c r="C39" s="103"/>
      <c r="D39" s="104" t="s">
        <v>50</v>
      </c>
      <c r="E39" s="104"/>
      <c r="F39" s="105">
        <f>F31</f>
        <v>0</v>
      </c>
      <c r="G39" s="106"/>
    </row>
    <row r="40" spans="1:7" ht="18" customHeight="1">
      <c r="A40" s="42"/>
      <c r="B40" s="107" t="s">
        <v>28</v>
      </c>
      <c r="C40" s="107"/>
      <c r="D40" s="104"/>
      <c r="E40" s="104"/>
      <c r="F40" s="105"/>
      <c r="G40" s="106"/>
    </row>
    <row r="41" spans="1:7" ht="18" customHeight="1">
      <c r="A41" s="69" t="s">
        <v>42</v>
      </c>
      <c r="B41" s="99" t="s">
        <v>61</v>
      </c>
      <c r="C41" s="99"/>
      <c r="D41" s="100" t="s">
        <v>49</v>
      </c>
      <c r="E41" s="100"/>
      <c r="F41" s="101" t="s">
        <v>21</v>
      </c>
      <c r="G41" s="102"/>
    </row>
    <row r="42" spans="1:7" ht="18" customHeight="1">
      <c r="A42" s="23"/>
      <c r="B42" s="14" t="s">
        <v>22</v>
      </c>
      <c r="C42" s="14" t="s">
        <v>23</v>
      </c>
      <c r="D42" s="14" t="s">
        <v>24</v>
      </c>
      <c r="E42" s="13" t="s">
        <v>25</v>
      </c>
      <c r="F42" s="13" t="s">
        <v>26</v>
      </c>
      <c r="G42" s="13" t="s">
        <v>3</v>
      </c>
    </row>
    <row r="43" spans="1:7" ht="18" customHeight="1">
      <c r="A43" s="23"/>
      <c r="B43" s="24" t="s">
        <v>64</v>
      </c>
      <c r="C43" s="38" t="s">
        <v>52</v>
      </c>
      <c r="D43" s="40">
        <v>2</v>
      </c>
      <c r="E43" s="62"/>
      <c r="F43" s="61">
        <f>D43*E43</f>
        <v>0</v>
      </c>
      <c r="G43" s="24"/>
    </row>
    <row r="44" spans="1:7" ht="18" customHeight="1">
      <c r="A44" s="23"/>
      <c r="B44" s="24" t="s">
        <v>62</v>
      </c>
      <c r="C44" s="38" t="s">
        <v>63</v>
      </c>
      <c r="D44" s="40">
        <v>1</v>
      </c>
      <c r="E44" s="62"/>
      <c r="F44" s="61">
        <f t="shared" ref="F44:F47" si="2">D44*E44</f>
        <v>0</v>
      </c>
      <c r="G44" s="24"/>
    </row>
    <row r="45" spans="1:7" ht="18" customHeight="1">
      <c r="A45" s="23"/>
      <c r="B45" s="24" t="s">
        <v>53</v>
      </c>
      <c r="C45" s="38" t="s">
        <v>54</v>
      </c>
      <c r="D45" s="40">
        <v>0.15</v>
      </c>
      <c r="E45" s="62"/>
      <c r="F45" s="61">
        <f t="shared" si="2"/>
        <v>0</v>
      </c>
      <c r="G45" s="24"/>
    </row>
    <row r="46" spans="1:7" ht="18" customHeight="1">
      <c r="A46" s="23"/>
      <c r="B46" s="24" t="s">
        <v>55</v>
      </c>
      <c r="C46" s="38" t="s">
        <v>54</v>
      </c>
      <c r="D46" s="40">
        <v>0.15</v>
      </c>
      <c r="E46" s="62"/>
      <c r="F46" s="61">
        <f t="shared" si="2"/>
        <v>0</v>
      </c>
      <c r="G46" s="24"/>
    </row>
    <row r="47" spans="1:7" ht="18" customHeight="1">
      <c r="A47" s="23"/>
      <c r="B47" s="24" t="s">
        <v>29</v>
      </c>
      <c r="C47" s="38" t="s">
        <v>17</v>
      </c>
      <c r="D47" s="40">
        <v>1</v>
      </c>
      <c r="E47" s="62"/>
      <c r="F47" s="61">
        <f t="shared" si="2"/>
        <v>0</v>
      </c>
      <c r="G47" s="24"/>
    </row>
    <row r="48" spans="1:7" ht="18" customHeight="1">
      <c r="A48" s="23"/>
      <c r="B48" s="24" t="s">
        <v>104</v>
      </c>
      <c r="C48" s="38"/>
      <c r="D48" s="40"/>
      <c r="E48" s="39"/>
      <c r="F48" s="61">
        <f>SUM(F43:F47)</f>
        <v>0</v>
      </c>
      <c r="G48" s="24"/>
    </row>
    <row r="49" spans="1:7" ht="18" customHeight="1">
      <c r="A49" s="23"/>
      <c r="B49" s="24"/>
      <c r="C49" s="38"/>
      <c r="D49" s="40"/>
      <c r="E49" s="39"/>
      <c r="F49" s="39"/>
      <c r="G49" s="24"/>
    </row>
    <row r="50" spans="1:7" ht="18" customHeight="1">
      <c r="A50" s="23"/>
      <c r="B50" s="24"/>
      <c r="C50" s="24"/>
      <c r="D50" s="24"/>
      <c r="E50" s="24"/>
      <c r="F50" s="24"/>
      <c r="G50" s="24"/>
    </row>
    <row r="51" spans="1:7" ht="18" customHeight="1">
      <c r="A51" s="23"/>
      <c r="B51" s="15"/>
      <c r="C51" s="16"/>
      <c r="D51" s="17"/>
      <c r="E51" s="18"/>
      <c r="F51" s="19"/>
      <c r="G51" s="20"/>
    </row>
    <row r="52" spans="1:7" ht="18" customHeight="1">
      <c r="A52" s="23"/>
      <c r="B52" s="15"/>
      <c r="C52" s="16"/>
      <c r="D52" s="17"/>
      <c r="E52" s="18"/>
      <c r="F52" s="19"/>
      <c r="G52" s="20"/>
    </row>
    <row r="53" spans="1:7" ht="18" customHeight="1">
      <c r="A53" s="23"/>
      <c r="B53" s="15"/>
      <c r="C53" s="16"/>
      <c r="D53" s="17"/>
      <c r="E53" s="18"/>
      <c r="F53" s="19"/>
      <c r="G53" s="20"/>
    </row>
    <row r="54" spans="1:7" ht="18" customHeight="1">
      <c r="A54" s="23"/>
      <c r="B54" s="15"/>
      <c r="C54" s="16"/>
      <c r="D54" s="17"/>
      <c r="E54" s="18"/>
      <c r="F54" s="19"/>
      <c r="G54" s="20"/>
    </row>
    <row r="55" spans="1:7" ht="18" customHeight="1">
      <c r="A55" s="23"/>
      <c r="B55" s="15"/>
      <c r="C55" s="16"/>
      <c r="D55" s="17"/>
      <c r="E55" s="18"/>
      <c r="F55" s="19"/>
      <c r="G55" s="20"/>
    </row>
    <row r="56" spans="1:7" ht="18" customHeight="1">
      <c r="A56" s="23"/>
      <c r="B56" s="15"/>
      <c r="C56" s="16"/>
      <c r="D56" s="17"/>
      <c r="E56" s="18"/>
      <c r="F56" s="21"/>
      <c r="G56" s="22"/>
    </row>
    <row r="57" spans="1:7" ht="18" customHeight="1">
      <c r="A57" s="23"/>
      <c r="B57" s="103" t="s">
        <v>27</v>
      </c>
      <c r="C57" s="103"/>
      <c r="D57" s="104" t="s">
        <v>50</v>
      </c>
      <c r="E57" s="104"/>
      <c r="F57" s="105">
        <f>F48</f>
        <v>0</v>
      </c>
      <c r="G57" s="106"/>
    </row>
    <row r="58" spans="1:7" ht="18" customHeight="1">
      <c r="A58" s="23"/>
      <c r="B58" s="107" t="s">
        <v>28</v>
      </c>
      <c r="C58" s="107"/>
      <c r="D58" s="104"/>
      <c r="E58" s="104"/>
      <c r="F58" s="105"/>
      <c r="G58" s="106"/>
    </row>
    <row r="59" spans="1:7" ht="18" customHeight="1">
      <c r="A59" s="69" t="s">
        <v>43</v>
      </c>
      <c r="B59" s="99" t="s">
        <v>66</v>
      </c>
      <c r="C59" s="99"/>
      <c r="D59" s="100" t="s">
        <v>49</v>
      </c>
      <c r="E59" s="100"/>
      <c r="F59" s="101" t="s">
        <v>21</v>
      </c>
      <c r="G59" s="102"/>
    </row>
    <row r="60" spans="1:7" ht="18" customHeight="1">
      <c r="A60" s="23"/>
      <c r="B60" s="14" t="s">
        <v>22</v>
      </c>
      <c r="C60" s="14" t="s">
        <v>23</v>
      </c>
      <c r="D60" s="14" t="s">
        <v>24</v>
      </c>
      <c r="E60" s="13" t="s">
        <v>25</v>
      </c>
      <c r="F60" s="13" t="s">
        <v>26</v>
      </c>
      <c r="G60" s="13" t="s">
        <v>3</v>
      </c>
    </row>
    <row r="61" spans="1:7" ht="18" customHeight="1">
      <c r="A61" s="23"/>
      <c r="B61" s="24" t="s">
        <v>77</v>
      </c>
      <c r="C61" s="38" t="s">
        <v>78</v>
      </c>
      <c r="D61" s="41">
        <v>4</v>
      </c>
      <c r="E61" s="62"/>
      <c r="F61" s="61">
        <f>D61*E61</f>
        <v>0</v>
      </c>
      <c r="G61" s="24"/>
    </row>
    <row r="62" spans="1:7" ht="18" customHeight="1">
      <c r="A62" s="23"/>
      <c r="B62" s="24" t="s">
        <v>95</v>
      </c>
      <c r="C62" s="38" t="s">
        <v>78</v>
      </c>
      <c r="D62" s="41">
        <v>4</v>
      </c>
      <c r="E62" s="62"/>
      <c r="F62" s="61">
        <f t="shared" ref="F62:F66" si="3">D62*E62</f>
        <v>0</v>
      </c>
      <c r="G62" s="24"/>
    </row>
    <row r="63" spans="1:7" ht="18" customHeight="1">
      <c r="A63" s="23"/>
      <c r="B63" s="24" t="s">
        <v>68</v>
      </c>
      <c r="C63" s="38" t="s">
        <v>69</v>
      </c>
      <c r="D63" s="41">
        <v>4</v>
      </c>
      <c r="E63" s="62"/>
      <c r="F63" s="61">
        <f t="shared" si="3"/>
        <v>0</v>
      </c>
      <c r="G63" s="24"/>
    </row>
    <row r="64" spans="1:7" ht="18" customHeight="1">
      <c r="A64" s="23"/>
      <c r="B64" s="24" t="s">
        <v>70</v>
      </c>
      <c r="C64" s="38" t="s">
        <v>39</v>
      </c>
      <c r="D64" s="40">
        <v>0.3</v>
      </c>
      <c r="E64" s="62"/>
      <c r="F64" s="61">
        <f t="shared" si="3"/>
        <v>0</v>
      </c>
      <c r="G64" s="24"/>
    </row>
    <row r="65" spans="1:7" ht="18" customHeight="1">
      <c r="A65" s="23"/>
      <c r="B65" s="24" t="s">
        <v>71</v>
      </c>
      <c r="C65" s="38" t="s">
        <v>72</v>
      </c>
      <c r="D65" s="41">
        <v>0.03</v>
      </c>
      <c r="E65" s="62"/>
      <c r="F65" s="61">
        <f t="shared" si="3"/>
        <v>0</v>
      </c>
      <c r="G65" s="24"/>
    </row>
    <row r="66" spans="1:7" ht="18" customHeight="1">
      <c r="A66" s="23"/>
      <c r="B66" s="24" t="s">
        <v>29</v>
      </c>
      <c r="C66" s="38" t="s">
        <v>17</v>
      </c>
      <c r="D66" s="40">
        <v>1</v>
      </c>
      <c r="E66" s="62"/>
      <c r="F66" s="61">
        <f t="shared" si="3"/>
        <v>0</v>
      </c>
      <c r="G66" s="24"/>
    </row>
    <row r="67" spans="1:7" ht="18" customHeight="1">
      <c r="A67" s="23"/>
      <c r="B67" s="24" t="s">
        <v>105</v>
      </c>
      <c r="C67" s="38"/>
      <c r="D67" s="40"/>
      <c r="E67" s="39"/>
      <c r="F67" s="61">
        <f>SUM(F61:F66)</f>
        <v>0</v>
      </c>
      <c r="G67" s="24"/>
    </row>
    <row r="68" spans="1:7" ht="18" customHeight="1">
      <c r="A68" s="23"/>
      <c r="B68" s="15"/>
      <c r="C68" s="16"/>
      <c r="D68" s="17"/>
      <c r="E68" s="18"/>
      <c r="F68" s="19"/>
      <c r="G68" s="20"/>
    </row>
    <row r="69" spans="1:7" ht="18" customHeight="1">
      <c r="A69" s="23"/>
      <c r="B69" s="15"/>
      <c r="C69" s="16"/>
      <c r="D69" s="17"/>
      <c r="E69" s="18"/>
      <c r="F69" s="19"/>
      <c r="G69" s="20"/>
    </row>
    <row r="70" spans="1:7" ht="18" customHeight="1">
      <c r="A70" s="23"/>
      <c r="B70" s="15"/>
      <c r="C70" s="16"/>
      <c r="D70" s="17"/>
      <c r="E70" s="18"/>
      <c r="F70" s="19"/>
      <c r="G70" s="20"/>
    </row>
    <row r="71" spans="1:7" ht="18" customHeight="1">
      <c r="A71" s="23"/>
      <c r="B71" s="15"/>
      <c r="C71" s="16"/>
      <c r="D71" s="17"/>
      <c r="E71" s="18"/>
      <c r="F71" s="19"/>
      <c r="G71" s="20"/>
    </row>
    <row r="72" spans="1:7" ht="18" customHeight="1">
      <c r="A72" s="23"/>
      <c r="B72" s="15"/>
      <c r="C72" s="16"/>
      <c r="D72" s="17"/>
      <c r="E72" s="18"/>
      <c r="F72" s="19"/>
      <c r="G72" s="20"/>
    </row>
    <row r="73" spans="1:7" ht="18" customHeight="1">
      <c r="A73" s="23"/>
      <c r="B73" s="15"/>
      <c r="C73" s="16"/>
      <c r="D73" s="17"/>
      <c r="E73" s="18"/>
      <c r="F73" s="19"/>
      <c r="G73" s="20"/>
    </row>
    <row r="74" spans="1:7" ht="18" customHeight="1">
      <c r="A74" s="23"/>
      <c r="B74" s="15"/>
      <c r="C74" s="16"/>
      <c r="D74" s="17"/>
      <c r="E74" s="18"/>
      <c r="F74" s="21"/>
      <c r="G74" s="22"/>
    </row>
    <row r="75" spans="1:7" ht="18" customHeight="1">
      <c r="A75" s="23"/>
      <c r="B75" s="103" t="s">
        <v>27</v>
      </c>
      <c r="C75" s="103"/>
      <c r="D75" s="104" t="s">
        <v>67</v>
      </c>
      <c r="E75" s="104"/>
      <c r="F75" s="105">
        <f>F67</f>
        <v>0</v>
      </c>
      <c r="G75" s="106"/>
    </row>
    <row r="76" spans="1:7" ht="18" customHeight="1">
      <c r="A76" s="42"/>
      <c r="B76" s="107" t="s">
        <v>28</v>
      </c>
      <c r="C76" s="107"/>
      <c r="D76" s="104"/>
      <c r="E76" s="104"/>
      <c r="F76" s="105"/>
      <c r="G76" s="106"/>
    </row>
    <row r="77" spans="1:7" ht="18" customHeight="1">
      <c r="A77" s="69" t="s">
        <v>44</v>
      </c>
      <c r="B77" s="99" t="s">
        <v>74</v>
      </c>
      <c r="C77" s="99"/>
      <c r="D77" s="100" t="s">
        <v>49</v>
      </c>
      <c r="E77" s="100"/>
      <c r="F77" s="101" t="s">
        <v>21</v>
      </c>
      <c r="G77" s="102"/>
    </row>
    <row r="78" spans="1:7" ht="18" customHeight="1">
      <c r="A78" s="23"/>
      <c r="B78" s="14" t="s">
        <v>22</v>
      </c>
      <c r="C78" s="14" t="s">
        <v>23</v>
      </c>
      <c r="D78" s="14" t="s">
        <v>24</v>
      </c>
      <c r="E78" s="13" t="s">
        <v>25</v>
      </c>
      <c r="F78" s="13" t="s">
        <v>26</v>
      </c>
      <c r="G78" s="13" t="s">
        <v>3</v>
      </c>
    </row>
    <row r="79" spans="1:7" ht="18" customHeight="1">
      <c r="A79" s="23"/>
      <c r="B79" s="24" t="s">
        <v>51</v>
      </c>
      <c r="C79" s="38" t="s">
        <v>52</v>
      </c>
      <c r="D79" s="40">
        <v>2</v>
      </c>
      <c r="E79" s="62"/>
      <c r="F79" s="61">
        <f>D79*E79</f>
        <v>0</v>
      </c>
      <c r="G79" s="24"/>
    </row>
    <row r="80" spans="1:7" ht="18" customHeight="1">
      <c r="A80" s="23"/>
      <c r="B80" s="24" t="s">
        <v>81</v>
      </c>
      <c r="C80" s="38" t="s">
        <v>52</v>
      </c>
      <c r="D80" s="40">
        <v>1</v>
      </c>
      <c r="E80" s="62"/>
      <c r="F80" s="61">
        <f t="shared" ref="F80:F85" si="4">D80*E80</f>
        <v>0</v>
      </c>
      <c r="G80" s="24"/>
    </row>
    <row r="81" spans="1:7" ht="18" customHeight="1">
      <c r="A81" s="23"/>
      <c r="B81" s="24" t="s">
        <v>53</v>
      </c>
      <c r="C81" s="38" t="s">
        <v>54</v>
      </c>
      <c r="D81" s="40">
        <v>0.1</v>
      </c>
      <c r="E81" s="62"/>
      <c r="F81" s="61">
        <f t="shared" si="4"/>
        <v>0</v>
      </c>
      <c r="G81" s="24"/>
    </row>
    <row r="82" spans="1:7" ht="18" customHeight="1">
      <c r="A82" s="23"/>
      <c r="B82" s="24" t="s">
        <v>55</v>
      </c>
      <c r="C82" s="38" t="s">
        <v>54</v>
      </c>
      <c r="D82" s="40">
        <v>0.1</v>
      </c>
      <c r="E82" s="62"/>
      <c r="F82" s="61">
        <f t="shared" si="4"/>
        <v>0</v>
      </c>
      <c r="G82" s="24"/>
    </row>
    <row r="83" spans="1:7" ht="18" customHeight="1">
      <c r="A83" s="23"/>
      <c r="B83" s="24" t="s">
        <v>68</v>
      </c>
      <c r="C83" s="38" t="s">
        <v>69</v>
      </c>
      <c r="D83" s="41">
        <v>16</v>
      </c>
      <c r="E83" s="62"/>
      <c r="F83" s="61">
        <f t="shared" si="4"/>
        <v>0</v>
      </c>
      <c r="G83" s="24"/>
    </row>
    <row r="84" spans="1:7" ht="18" customHeight="1">
      <c r="A84" s="23"/>
      <c r="B84" s="24" t="s">
        <v>71</v>
      </c>
      <c r="C84" s="38" t="s">
        <v>72</v>
      </c>
      <c r="D84" s="41">
        <v>0.15</v>
      </c>
      <c r="E84" s="62"/>
      <c r="F84" s="61">
        <f t="shared" si="4"/>
        <v>0</v>
      </c>
      <c r="G84" s="24"/>
    </row>
    <row r="85" spans="1:7" ht="18" customHeight="1">
      <c r="A85" s="23"/>
      <c r="B85" s="24" t="s">
        <v>29</v>
      </c>
      <c r="C85" s="38" t="s">
        <v>17</v>
      </c>
      <c r="D85" s="40">
        <v>1</v>
      </c>
      <c r="E85" s="62"/>
      <c r="F85" s="61">
        <f t="shared" si="4"/>
        <v>0</v>
      </c>
      <c r="G85" s="24"/>
    </row>
    <row r="86" spans="1:7" ht="18" customHeight="1">
      <c r="A86" s="23"/>
      <c r="B86" s="24" t="s">
        <v>106</v>
      </c>
      <c r="C86" s="38"/>
      <c r="D86" s="40"/>
      <c r="E86" s="39"/>
      <c r="F86" s="61">
        <f>SUM(F79:F85)</f>
        <v>0</v>
      </c>
      <c r="G86" s="24"/>
    </row>
    <row r="87" spans="1:7" ht="18" customHeight="1">
      <c r="A87" s="23"/>
      <c r="B87" s="24"/>
      <c r="C87" s="38"/>
      <c r="D87" s="40"/>
      <c r="E87" s="39"/>
      <c r="F87" s="39"/>
      <c r="G87" s="20"/>
    </row>
    <row r="88" spans="1:7" ht="18" customHeight="1">
      <c r="A88" s="23"/>
      <c r="B88" s="15"/>
      <c r="C88" s="16"/>
      <c r="D88" s="17"/>
      <c r="E88" s="18"/>
      <c r="F88" s="19"/>
      <c r="G88" s="20"/>
    </row>
    <row r="89" spans="1:7" ht="18" customHeight="1">
      <c r="A89" s="23"/>
      <c r="B89" s="15"/>
      <c r="C89" s="16"/>
      <c r="D89" s="17"/>
      <c r="E89" s="18"/>
      <c r="F89" s="19"/>
      <c r="G89" s="20"/>
    </row>
    <row r="90" spans="1:7" ht="18" customHeight="1">
      <c r="A90" s="23"/>
      <c r="B90" s="15"/>
      <c r="C90" s="16"/>
      <c r="D90" s="17"/>
      <c r="E90" s="18"/>
      <c r="F90" s="19"/>
      <c r="G90" s="20"/>
    </row>
    <row r="91" spans="1:7" ht="18" customHeight="1">
      <c r="A91" s="23"/>
      <c r="B91" s="15"/>
      <c r="C91" s="16"/>
      <c r="D91" s="17"/>
      <c r="E91" s="18"/>
      <c r="F91" s="19"/>
      <c r="G91" s="20"/>
    </row>
    <row r="92" spans="1:7" ht="18" customHeight="1">
      <c r="A92" s="23"/>
      <c r="B92" s="15"/>
      <c r="C92" s="16"/>
      <c r="D92" s="17"/>
      <c r="E92" s="18"/>
      <c r="F92" s="21"/>
      <c r="G92" s="22"/>
    </row>
    <row r="93" spans="1:7" ht="18" customHeight="1">
      <c r="A93" s="23"/>
      <c r="B93" s="103" t="s">
        <v>27</v>
      </c>
      <c r="C93" s="103"/>
      <c r="D93" s="104" t="s">
        <v>99</v>
      </c>
      <c r="E93" s="104"/>
      <c r="F93" s="105">
        <f>F86</f>
        <v>0</v>
      </c>
      <c r="G93" s="106"/>
    </row>
    <row r="94" spans="1:7" ht="18" customHeight="1">
      <c r="A94" s="42"/>
      <c r="B94" s="107" t="s">
        <v>28</v>
      </c>
      <c r="C94" s="107"/>
      <c r="D94" s="104"/>
      <c r="E94" s="104"/>
      <c r="F94" s="105"/>
      <c r="G94" s="106"/>
    </row>
    <row r="95" spans="1:7" ht="18" customHeight="1">
      <c r="A95" s="69" t="s">
        <v>108</v>
      </c>
      <c r="B95" s="99" t="s">
        <v>80</v>
      </c>
      <c r="C95" s="99"/>
      <c r="D95" s="100" t="s">
        <v>98</v>
      </c>
      <c r="E95" s="100"/>
      <c r="F95" s="101" t="s">
        <v>21</v>
      </c>
      <c r="G95" s="102"/>
    </row>
    <row r="96" spans="1:7" ht="18" customHeight="1">
      <c r="A96" s="23"/>
      <c r="B96" s="14" t="s">
        <v>22</v>
      </c>
      <c r="C96" s="14" t="s">
        <v>23</v>
      </c>
      <c r="D96" s="14" t="s">
        <v>24</v>
      </c>
      <c r="E96" s="13" t="s">
        <v>25</v>
      </c>
      <c r="F96" s="13" t="s">
        <v>26</v>
      </c>
      <c r="G96" s="13" t="s">
        <v>3</v>
      </c>
    </row>
    <row r="97" spans="1:7" ht="18" customHeight="1">
      <c r="A97" s="23"/>
      <c r="B97" s="24" t="s">
        <v>96</v>
      </c>
      <c r="C97" s="57" t="s">
        <v>97</v>
      </c>
      <c r="D97" s="58">
        <v>0.02</v>
      </c>
      <c r="E97" s="62"/>
      <c r="F97" s="61">
        <f>D97*E97</f>
        <v>0</v>
      </c>
      <c r="G97" s="24"/>
    </row>
    <row r="98" spans="1:7" ht="18" customHeight="1">
      <c r="A98" s="23"/>
      <c r="B98" s="24" t="s">
        <v>53</v>
      </c>
      <c r="C98" s="38" t="s">
        <v>54</v>
      </c>
      <c r="D98" s="40">
        <v>0.1</v>
      </c>
      <c r="E98" s="62"/>
      <c r="F98" s="61">
        <f t="shared" ref="F98:F100" si="5">D98*E98</f>
        <v>0</v>
      </c>
      <c r="G98" s="24"/>
    </row>
    <row r="99" spans="1:7" ht="18" customHeight="1">
      <c r="A99" s="23"/>
      <c r="B99" s="24" t="s">
        <v>55</v>
      </c>
      <c r="C99" s="38" t="s">
        <v>54</v>
      </c>
      <c r="D99" s="40">
        <v>0.1</v>
      </c>
      <c r="E99" s="62"/>
      <c r="F99" s="61">
        <f t="shared" si="5"/>
        <v>0</v>
      </c>
      <c r="G99" s="24"/>
    </row>
    <row r="100" spans="1:7" ht="18" customHeight="1">
      <c r="A100" s="23"/>
      <c r="B100" s="24" t="s">
        <v>29</v>
      </c>
      <c r="C100" s="38" t="s">
        <v>17</v>
      </c>
      <c r="D100" s="40">
        <v>1</v>
      </c>
      <c r="E100" s="62"/>
      <c r="F100" s="61">
        <f t="shared" si="5"/>
        <v>0</v>
      </c>
      <c r="G100" s="24"/>
    </row>
    <row r="101" spans="1:7" ht="18" customHeight="1">
      <c r="A101" s="23"/>
      <c r="B101" s="24" t="s">
        <v>107</v>
      </c>
      <c r="C101" s="38"/>
      <c r="D101" s="41"/>
      <c r="E101" s="39"/>
      <c r="F101" s="61">
        <f>SUM(F97:F100)</f>
        <v>0</v>
      </c>
      <c r="G101" s="24"/>
    </row>
    <row r="102" spans="1:7" ht="18" customHeight="1">
      <c r="A102" s="23"/>
      <c r="B102" s="24"/>
      <c r="C102" s="38"/>
      <c r="D102" s="40"/>
      <c r="E102" s="39"/>
      <c r="F102" s="39"/>
      <c r="G102" s="24"/>
    </row>
    <row r="103" spans="1:7" ht="18" customHeight="1">
      <c r="A103" s="23"/>
      <c r="B103" s="24"/>
      <c r="C103" s="38"/>
      <c r="D103" s="40"/>
      <c r="E103" s="39"/>
      <c r="F103" s="39"/>
      <c r="G103" s="24"/>
    </row>
    <row r="104" spans="1:7" ht="18" customHeight="1">
      <c r="A104" s="23"/>
      <c r="B104" s="24"/>
      <c r="C104" s="38"/>
      <c r="D104" s="40"/>
      <c r="E104" s="39"/>
      <c r="F104" s="39"/>
      <c r="G104" s="20"/>
    </row>
    <row r="105" spans="1:7" ht="18" customHeight="1">
      <c r="A105" s="23"/>
      <c r="B105" s="15"/>
      <c r="C105" s="16"/>
      <c r="D105" s="17"/>
      <c r="E105" s="18"/>
      <c r="F105" s="19"/>
      <c r="G105" s="20"/>
    </row>
    <row r="106" spans="1:7" ht="18" customHeight="1">
      <c r="A106" s="23"/>
      <c r="B106" s="15"/>
      <c r="C106" s="16"/>
      <c r="D106" s="17"/>
      <c r="E106" s="18"/>
      <c r="F106" s="19"/>
      <c r="G106" s="20"/>
    </row>
    <row r="107" spans="1:7" ht="18" customHeight="1">
      <c r="A107" s="23"/>
      <c r="B107" s="15"/>
      <c r="C107" s="16"/>
      <c r="D107" s="17"/>
      <c r="E107" s="18"/>
      <c r="F107" s="19"/>
      <c r="G107" s="20"/>
    </row>
    <row r="108" spans="1:7" ht="18" customHeight="1">
      <c r="A108" s="23"/>
      <c r="B108" s="15"/>
      <c r="C108" s="16"/>
      <c r="D108" s="17"/>
      <c r="E108" s="18"/>
      <c r="F108" s="19"/>
      <c r="G108" s="20"/>
    </row>
    <row r="109" spans="1:7" ht="18" customHeight="1">
      <c r="A109" s="23"/>
      <c r="B109" s="15"/>
      <c r="C109" s="16"/>
      <c r="D109" s="17"/>
      <c r="E109" s="18"/>
      <c r="F109" s="19"/>
      <c r="G109" s="20"/>
    </row>
    <row r="110" spans="1:7" ht="18" customHeight="1">
      <c r="A110" s="23"/>
      <c r="B110" s="15"/>
      <c r="C110" s="16"/>
      <c r="D110" s="17"/>
      <c r="E110" s="18"/>
      <c r="F110" s="21"/>
      <c r="G110" s="22"/>
    </row>
    <row r="111" spans="1:7" ht="18" customHeight="1">
      <c r="A111" s="23"/>
      <c r="B111" s="103" t="s">
        <v>27</v>
      </c>
      <c r="C111" s="103"/>
      <c r="D111" s="104" t="s">
        <v>100</v>
      </c>
      <c r="E111" s="104"/>
      <c r="F111" s="105">
        <f>F101</f>
        <v>0</v>
      </c>
      <c r="G111" s="106"/>
    </row>
    <row r="112" spans="1:7" ht="18" customHeight="1">
      <c r="A112" s="42"/>
      <c r="B112" s="107" t="s">
        <v>28</v>
      </c>
      <c r="C112" s="107"/>
      <c r="D112" s="104"/>
      <c r="E112" s="104"/>
      <c r="F112" s="105"/>
      <c r="G112" s="106"/>
    </row>
    <row r="113" ht="18" customHeight="1"/>
    <row r="114" ht="18" customHeight="1"/>
    <row r="115" ht="18" customHeight="1"/>
  </sheetData>
  <sheetProtection algorithmName="SHA-512" hashValue="Vb0w3sxph+uOJWvYuOz3lXrPskS2rHxLMv6+PZ81jAhfsistL3+RYl4rmaLIjx6EnJi/v5ZtAns2s6daKAa9hA==" saltValue="MxPR5Vdqua/LG5142I7m4Q==" spinCount="100000" sheet="1" objects="1" scenarios="1"/>
  <protectedRanges>
    <protectedRange sqref="E97:E100" name="範圍6"/>
    <protectedRange sqref="E79:E85" name="範圍5"/>
    <protectedRange sqref="E61:E66" name="範圍4"/>
    <protectedRange sqref="E43:E47" name="範圍3"/>
    <protectedRange sqref="E25:E30" name="範圍2"/>
    <protectedRange sqref="E7:E12" name="範圍1"/>
  </protectedRanges>
  <mergeCells count="51">
    <mergeCell ref="B75:C75"/>
    <mergeCell ref="B77:C77"/>
    <mergeCell ref="D77:E77"/>
    <mergeCell ref="F77:G77"/>
    <mergeCell ref="B93:C93"/>
    <mergeCell ref="D93:E94"/>
    <mergeCell ref="F93:F94"/>
    <mergeCell ref="G93:G94"/>
    <mergeCell ref="B94:C94"/>
    <mergeCell ref="D75:E76"/>
    <mergeCell ref="F75:F76"/>
    <mergeCell ref="G75:G76"/>
    <mergeCell ref="B76:C76"/>
    <mergeCell ref="B41:C41"/>
    <mergeCell ref="D41:E41"/>
    <mergeCell ref="F41:G41"/>
    <mergeCell ref="B57:C57"/>
    <mergeCell ref="D57:E58"/>
    <mergeCell ref="B58:C58"/>
    <mergeCell ref="B39:C39"/>
    <mergeCell ref="D39:E40"/>
    <mergeCell ref="F39:F40"/>
    <mergeCell ref="G39:G40"/>
    <mergeCell ref="B40:C40"/>
    <mergeCell ref="B59:C59"/>
    <mergeCell ref="D59:E59"/>
    <mergeCell ref="F59:G59"/>
    <mergeCell ref="F57:F58"/>
    <mergeCell ref="G57:G58"/>
    <mergeCell ref="B23:C23"/>
    <mergeCell ref="D23:E23"/>
    <mergeCell ref="F23:G23"/>
    <mergeCell ref="A1:G1"/>
    <mergeCell ref="A2:G2"/>
    <mergeCell ref="B5:C5"/>
    <mergeCell ref="D5:E5"/>
    <mergeCell ref="F5:G5"/>
    <mergeCell ref="B21:C21"/>
    <mergeCell ref="D21:E22"/>
    <mergeCell ref="F21:F22"/>
    <mergeCell ref="G21:G22"/>
    <mergeCell ref="B22:C22"/>
    <mergeCell ref="B3:C3"/>
    <mergeCell ref="B95:C95"/>
    <mergeCell ref="D95:E95"/>
    <mergeCell ref="F95:G95"/>
    <mergeCell ref="B111:C111"/>
    <mergeCell ref="D111:E112"/>
    <mergeCell ref="F111:F112"/>
    <mergeCell ref="G111:G112"/>
    <mergeCell ref="B112:C112"/>
  </mergeCells>
  <phoneticPr fontId="3" type="noConversion"/>
  <pageMargins left="0.59055118110236227" right="0.39370078740157483" top="0.74803149606299213" bottom="0.74803149606299213" header="0.31496062992125984" footer="0.31496062992125984"/>
  <pageSetup paperSize="9" orientation="portrait" r:id="rId1"/>
  <headerFooter>
    <oddFooter>&amp;L&amp;"細明體,標準"&amp;12廠商：(印)&amp;C&amp;"細明體,標準"&amp;12負責人：(印)</oddFooter>
  </headerFooter>
  <rowBreaks count="2" manualBreakCount="2">
    <brk id="40" max="6" man="1"/>
    <brk id="76" max="6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已命名的範圍</vt:lpstr>
      </vt:variant>
      <vt:variant>
        <vt:i4>6</vt:i4>
      </vt:variant>
    </vt:vector>
  </HeadingPairs>
  <TitlesOfParts>
    <vt:vector size="9" baseType="lpstr">
      <vt:lpstr>標單總表</vt:lpstr>
      <vt:lpstr>標單詳細表</vt:lpstr>
      <vt:lpstr>單價分析</vt:lpstr>
      <vt:lpstr>單價分析!Print_Area</vt:lpstr>
      <vt:lpstr>標單詳細表!Print_Area</vt:lpstr>
      <vt:lpstr>標單總表!Print_Area</vt:lpstr>
      <vt:lpstr>單價分析!Print_Titles</vt:lpstr>
      <vt:lpstr>標單詳細表!Print_Titles</vt:lpstr>
      <vt:lpstr>標單總表!Print_Titles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楊震豪</cp:lastModifiedBy>
  <cp:lastPrinted>2017-09-27T03:47:07Z</cp:lastPrinted>
  <dcterms:created xsi:type="dcterms:W3CDTF">2012-11-30T12:18:57Z</dcterms:created>
  <dcterms:modified xsi:type="dcterms:W3CDTF">2017-09-27T04:10:43Z</dcterms:modified>
</cp:coreProperties>
</file>